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CO34" i="10" s="1"/>
  <c r="CO35" i="10" s="1"/>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<sst xmlns="http://schemas.openxmlformats.org/spreadsheetml/2006/main" count="1125" uniqueCount="587">
  <si>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</si>
  <si>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</si>
  <si>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</si>
  <si>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</si>
  <si>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</si>
  <si>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</si>
  <si>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</si>
  <si>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</si>
  <si>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</si>
  <si>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</si>
  <si>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</si>
  <si>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</si>
  <si>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</si>
  <si>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</si>
  <si>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</si>
  <si>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</si>
  <si>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</si>
  <si>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</si>
  <si>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</si>
  <si>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</si>
  <si>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</si>
  <si>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</si>
  <si>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</si>
  <si>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</si>
  <si>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</si>
  <si>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</si>
  <si>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</si>
  <si>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</si>
  <si>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</si>
  <si>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</si>
  <si>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</si>
  <si>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</si>
  <si>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</si>
  <si>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</si>
  <si>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</si>
  <si>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</si>
  <si>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</si>
  <si>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</si>
  <si>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</si>
  <si>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</si>
  <si>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</si>
  <si>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</si>
  <si>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</si>
  <si>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</si>
  <si>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</si>
  <si>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</si>
  <si>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</si>
  <si>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</si>
  <si>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</si>
  <si>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</si>
  <si>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</si>
  <si>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</si>
  <si>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</si>
  <si>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</si>
  <si>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</si>
  <si>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</si>
  <si>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</si>
  <si>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</si>
  <si>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</si>
  <si>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</si>
  <si>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</si>
  <si>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</si>
  <si>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</si>
  <si>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</si>
  <si>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</si>
  <si>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</si>
  <si>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</si>
  <si>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</si>
  <si>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</si>
  <si>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</si>
  <si>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</si>
  <si>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</si>
  <si>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</si>
  <si>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</si>
  <si>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</si>
  <si>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</si>
  <si>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</si>
  <si>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</si>
  <si>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</si>
  <si>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</si>
  <si>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</si>
  <si>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</si>
  <si>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</si>
  <si>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</si>
  <si>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</si>
  <si>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</si>
  <si>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</si>
  <si>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</si>
  <si>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</si>
  <si>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</si>
  <si>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</si>
  <si>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野田村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</si>
  <si>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</si>
  <si>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</si>
  <si>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</si>
  <si>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</si>
  <si>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</si>
  <si>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</si>
  <si>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</si>
  <si>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</si>
  <si>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</si>
  <si>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</si>
  <si>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</si>
  <si>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</si>
  <si>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</si>
  <si>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</si>
  <si>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</si>
  <si>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</si>
  <si>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</si>
  <si>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</si>
  <si>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</si>
  <si>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</si>
  <si>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</si>
  <si>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</si>
  <si>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</si>
  <si>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</si>
  <si>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</si>
  <si>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</si>
  <si>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</si>
  <si>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</si>
  <si>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</si>
  <si>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</si>
  <si>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</si>
  <si>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</si>
  <si>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</si>
  <si>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</si>
  <si>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</si>
  <si>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</si>
  <si>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</si>
  <si>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</si>
  <si>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</si>
  <si>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</si>
  <si>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</si>
  <si>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</si>
  <si>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</si>
  <si>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</si>
  <si>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</si>
  <si>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</si>
  <si>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</si>
  <si>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</si>
  <si>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</si>
  <si>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</si>
  <si>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</si>
  <si>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</si>
  <si>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</si>
  <si>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</si>
  <si>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</si>
  <si>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</si>
  <si>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</si>
  <si>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</si>
  <si>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</si>
  <si>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</si>
  <si>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</si>
  <si>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</si>
  <si>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</si>
  <si>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</si>
  <si>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</si>
  <si>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</si>
  <si>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</si>
  <si>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</si>
  <si>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</si>
  <si>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</si>
  <si>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</si>
  <si>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</si>
  <si>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</si>
  <si>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</si>
  <si>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</si>
  <si>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</si>
  <si>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</si>
  <si>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</si>
  <si>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</si>
  <si>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</si>
  <si>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</si>
  <si>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</si>
  <si>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</si>
  <si>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</si>
  <si>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</si>
  <si>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</si>
  <si>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</si>
  <si>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</si>
  <si>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</si>
  <si>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</si>
  <si>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</si>
  <si>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</si>
  <si>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</si>
  <si>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</si>
  <si>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</si>
  <si>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</si>
  <si>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</si>
  <si>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</si>
  <si>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</si>
  <si>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</si>
  <si>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</si>
  <si>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</si>
  <si>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</si>
  <si>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</si>
  <si>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</si>
  <si>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</si>
  <si>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</si>
  <si>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</si>
  <si>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</si>
  <si>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</si>
  <si>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</si>
  <si>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</si>
  <si>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</si>
  <si>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</si>
  <si>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</si>
  <si>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</si>
  <si>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</si>
  <si>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</si>
  <si>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岩手県野田村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</si>
  <si>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</si>
  <si>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</si>
  <si>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</si>
  <si>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</si>
  <si>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</si>
  <si>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</si>
  <si>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</si>
  <si>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</si>
  <si>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</si>
  <si>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</si>
  <si>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</si>
  <si>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</si>
  <si>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</si>
  <si>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</si>
  <si>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</si>
  <si>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</si>
  <si>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</si>
  <si>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</si>
  <si>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</si>
  <si>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</si>
  <si>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</si>
  <si>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</si>
  <si>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</si>
  <si>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</si>
  <si>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</si>
  <si>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</si>
  <si>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</si>
  <si>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</si>
  <si>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</si>
  <si>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</si>
  <si>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</si>
  <si>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</si>
  <si>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</si>
  <si>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</si>
  <si>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</si>
  <si>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</si>
  <si>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</si>
  <si>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</si>
  <si>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</si>
  <si>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</si>
  <si>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</si>
  <si>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</si>
  <si>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</si>
  <si>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</si>
  <si>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</si>
  <si>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</si>
  <si>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</si>
  <si>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</si>
  <si>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</si>
  <si>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</si>
  <si>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</si>
  <si>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</si>
  <si>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</si>
  <si>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</si>
  <si>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</si>
  <si>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</si>
  <si>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</si>
  <si>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</si>
  <si>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</si>
  <si>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</si>
  <si>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</si>
  <si>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</si>
  <si>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</si>
  <si>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</si>
  <si>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</si>
  <si>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</si>
  <si>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</si>
  <si>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</si>
  <si>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</si>
  <si>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</si>
  <si>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</si>
  <si>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</si>
  <si>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</si>
  <si>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</si>
  <si>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</si>
  <si>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</si>
  <si>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</si>
  <si>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</si>
  <si>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</si>
  <si>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</si>
  <si>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</si>
  <si>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</si>
  <si>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</si>
  <si>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</si>
  <si>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</si>
  <si>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</si>
  <si>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</si>
  <si>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</si>
  <si>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</si>
  <si>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</si>
  <si>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</si>
  <si>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</si>
  <si>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</si>
  <si>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</si>
  <si>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</si>
  <si>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</si>
  <si>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</si>
  <si>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</si>
  <si>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</si>
  <si>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</si>
  <si>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</si>
  <si>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</si>
  <si>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</si>
  <si>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</si>
  <si>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</si>
  <si>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</si>
  <si>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</si>
  <si>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</si>
  <si>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</si>
  <si>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</si>
  <si>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</si>
  <si>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</si>
  <si>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</si>
  <si>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</si>
  <si>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</si>
  <si>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</si>
  <si>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</si>
  <si>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</si>
  <si>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</si>
  <si>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</si>
  <si>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</si>
  <si>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</si>
  <si>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</si>
  <si>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</si>
  <si>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</si>
  <si>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</si>
  <si>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</si>
  <si>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</si>
  <si>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</si>
  <si>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</si>
  <si>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</si>
  <si>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</si>
  <si>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</si>
  <si>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</si>
  <si>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</si>
  <si>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</si>
  <si>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</si>
  <si>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</si>
  <si>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</si>
  <si>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</si>
  <si>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</si>
  <si>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</si>
  <si>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</si>
  <si>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</si>
  <si>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</si>
  <si>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</si>
  <si>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</si>
  <si>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</si>
  <si>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</si>
  <si>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岩手県野田村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</si>
  <si>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</si>
  <si>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</si>
  <si>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</si>
  <si>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</si>
  <si>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</si>
  <si>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</si>
  <si>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</si>
  <si>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</si>
  <si>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</si>
  <si>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</si>
  <si>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</si>
  <si>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</si>
  <si>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</si>
  <si>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</si>
  <si>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</si>
  <si>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</si>
  <si>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</si>
  <si>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</si>
  <si>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</si>
  <si>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</si>
  <si>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</si>
  <si>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</si>
  <si>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</si>
  <si>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</si>
  <si>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</si>
  <si>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</si>
  <si>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</si>
  <si>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</si>
  <si>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</si>
  <si>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</si>
  <si>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</si>
  <si>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</si>
  <si>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</si>
  <si>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</si>
  <si>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</si>
  <si>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農業集落排水事業特別会計</t>
    <phoneticPr fontId="5"/>
  </si>
  <si>
    <t>法非適用企業</t>
    <phoneticPr fontId="5"/>
  </si>
  <si>
    <t>漁業集落排水事業特別会計</t>
    <phoneticPr fontId="5"/>
  </si>
  <si>
    <t>公共下水道事業特別会計</t>
    <phoneticPr fontId="5"/>
  </si>
  <si>
    <t>簡易水道事業特別会計</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</si>
  <si>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</si>
  <si>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</si>
  <si>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</si>
  <si>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</si>
  <si>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</si>
  <si>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</si>
  <si>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</si>
  <si>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</si>
  <si>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</si>
  <si>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</si>
  <si>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</si>
  <si>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</si>
  <si>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</si>
  <si>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</si>
  <si>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</si>
  <si>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</si>
  <si>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</si>
  <si>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</si>
  <si>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</si>
  <si>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</si>
  <si>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</si>
  <si>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</si>
  <si>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</si>
  <si>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</si>
  <si>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</si>
  <si>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</si>
  <si>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</si>
  <si>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</si>
  <si>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</si>
  <si>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</si>
  <si>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</si>
  <si>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</si>
  <si>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</si>
  <si>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</si>
  <si>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</si>
  <si>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</si>
  <si>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</si>
  <si>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</si>
  <si>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</si>
  <si>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</si>
  <si>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</si>
  <si>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</si>
  <si>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</si>
  <si>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</si>
  <si>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</si>
  <si>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</si>
  <si>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</si>
  <si>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</si>
  <si>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</si>
  <si>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</si>
  <si>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</si>
  <si>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</si>
  <si>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</si>
  <si>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</si>
  <si>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</si>
  <si>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</si>
  <si>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</si>
  <si>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</si>
  <si>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</si>
  <si>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</si>
  <si>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</si>
  <si>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</si>
  <si>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</si>
  <si>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</si>
  <si>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</si>
  <si>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</si>
  <si>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</si>
  <si>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</si>
  <si>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</si>
  <si>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</si>
  <si>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</si>
  <si>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</si>
  <si>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</si>
  <si>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</si>
  <si>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</si>
  <si>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</si>
  <si>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</si>
  <si>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</si>
  <si>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</si>
  <si>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</si>
  <si>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</si>
  <si>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</si>
  <si>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</si>
  <si>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</si>
  <si>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</si>
  <si>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</si>
  <si>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</si>
  <si>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</si>
  <si>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</si>
  <si>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</si>
  <si>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</si>
  <si>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</si>
  <si>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</si>
  <si>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</si>
  <si>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</si>
  <si>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</si>
  <si>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</si>
  <si>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</si>
  <si>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</si>
  <si>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</si>
  <si>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</si>
  <si>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</si>
  <si>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</si>
  <si>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</si>
  <si>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</si>
  <si>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</si>
  <si>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</si>
  <si>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</si>
  <si>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</si>
  <si>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</si>
  <si>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</si>
  <si>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</si>
  <si>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</si>
  <si>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</si>
  <si>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</si>
  <si>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</si>
  <si>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</si>
  <si>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</si>
  <si>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</si>
  <si>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</si>
  <si>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</si>
  <si>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</si>
  <si>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</si>
  <si>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</si>
  <si>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</si>
  <si>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</si>
  <si>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</si>
  <si>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</si>
  <si>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</si>
  <si>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</si>
  <si>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</si>
  <si>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</si>
  <si>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</si>
  <si>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</si>
  <si>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</si>
  <si>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</si>
  <si>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</si>
  <si>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</si>
  <si>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</si>
  <si>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</si>
  <si>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</si>
  <si>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</si>
  <si>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</si>
  <si>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</si>
  <si>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</si>
  <si>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</si>
  <si>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34.94</t>
  </si>
  <si>
    <t>一般会計</t>
  </si>
  <si>
    <t>国民健康保険事業特別会計</t>
  </si>
  <si>
    <t>公共下水道事業特別会計</t>
  </si>
  <si>
    <t>漁業集落排水事業特別会計</t>
  </si>
  <si>
    <t>簡易水道事業特別会計</t>
  </si>
  <si>
    <t>農業集落排水事業特別会計</t>
  </si>
  <si>
    <t>後期高齢者医療特別会計</t>
  </si>
  <si>
    <t>国民宿舎事業特別会計</t>
  </si>
  <si>
    <t>その他会計（赤字）</t>
  </si>
  <si>
    <t>その他会計（黒字）</t>
  </si>
  <si>
    <t>-</t>
    <phoneticPr fontId="2"/>
  </si>
  <si>
    <t>-</t>
    <phoneticPr fontId="2"/>
  </si>
  <si>
    <t>-</t>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</si>
  <si>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</si>
  <si>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</si>
  <si>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のだむら</t>
    <phoneticPr fontId="2"/>
  </si>
  <si>
    <t>涼海の丘</t>
    <rPh sb="0" eb="1">
      <t>スズ</t>
    </rPh>
    <rPh sb="1" eb="2">
      <t>ウミ</t>
    </rPh>
    <rPh sb="3" eb="4">
      <t>オカ</t>
    </rPh>
    <phoneticPr fontId="2"/>
  </si>
  <si>
    <t>-</t>
    <phoneticPr fontId="2"/>
  </si>
  <si>
    <t>-</t>
    <phoneticPr fontId="2"/>
  </si>
  <si>
    <t>久慈広域連合</t>
    <rPh sb="0" eb="2">
      <t>クジ</t>
    </rPh>
    <rPh sb="2" eb="4">
      <t>コウイキ</t>
    </rPh>
    <rPh sb="4" eb="6">
      <t>レンゴウ</t>
    </rPh>
    <phoneticPr fontId="2"/>
  </si>
  <si>
    <t>公共施設等整備基金</t>
    <rPh sb="0" eb="2">
      <t>コウキョウ</t>
    </rPh>
    <rPh sb="2" eb="4">
      <t>シセツ</t>
    </rPh>
    <rPh sb="4" eb="5">
      <t>ナド</t>
    </rPh>
    <rPh sb="5" eb="7">
      <t>セイビ</t>
    </rPh>
    <rPh sb="7" eb="9">
      <t>キキン</t>
    </rPh>
    <phoneticPr fontId="2"/>
  </si>
  <si>
    <t>東日本大震災津波復興基金</t>
    <rPh sb="0" eb="1">
      <t>ヒガシ</t>
    </rPh>
    <rPh sb="1" eb="3">
      <t>ニホン</t>
    </rPh>
    <rPh sb="3" eb="6">
      <t>ダイシンサイ</t>
    </rPh>
    <rPh sb="6" eb="8">
      <t>ツナミ</t>
    </rPh>
    <rPh sb="8" eb="10">
      <t>フッコウ</t>
    </rPh>
    <rPh sb="10" eb="12">
      <t>キキン</t>
    </rPh>
    <phoneticPr fontId="2"/>
  </si>
  <si>
    <t>東日本大震災津波復興交付金基金</t>
    <rPh sb="0" eb="1">
      <t>ヒガシ</t>
    </rPh>
    <rPh sb="1" eb="3">
      <t>ニホン</t>
    </rPh>
    <rPh sb="3" eb="6">
      <t>ダイシンサイ</t>
    </rPh>
    <rPh sb="6" eb="8">
      <t>ツナミ</t>
    </rPh>
    <rPh sb="8" eb="10">
      <t>フッコウ</t>
    </rPh>
    <rPh sb="10" eb="13">
      <t>コウフキン</t>
    </rPh>
    <rPh sb="13" eb="15">
      <t>キキン</t>
    </rPh>
    <phoneticPr fontId="2"/>
  </si>
  <si>
    <t>ふるさと創生基金</t>
    <rPh sb="4" eb="6">
      <t>ソウセイ</t>
    </rPh>
    <rPh sb="6" eb="8">
      <t>キキン</t>
    </rPh>
    <phoneticPr fontId="2"/>
  </si>
  <si>
    <t>福祉基金</t>
    <rPh sb="0" eb="2">
      <t>フクシ</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</si>
  <si>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</si>
  <si>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</si>
  <si>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</si>
  <si>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将来負担比率は現状見込まれていないが、台風災害復旧事業等により地方債の現在高が増加したことにより、将来負担比率の増加が見込まれる。
有形固定資産減価償却率は類似団体内平均よりも、1.4ポイント低くなっているが、増加傾向にある。主な要因は、児童館、村民プールが減価償却率90％以上であることが挙げられる。
今後も、公共施設等総合管理計画に基づき老朽化対策に取り組んでいく必要がある。</t>
    <rPh sb="0" eb="2">
      <t>ショウライ</t>
    </rPh>
    <rPh sb="2" eb="4">
      <t>フタン</t>
    </rPh>
    <rPh sb="4" eb="6">
      <t>ヒリツ</t>
    </rPh>
    <rPh sb="7" eb="9">
      <t>ゲンジョウ</t>
    </rPh>
    <rPh sb="9" eb="11">
      <t>ミコ</t>
    </rPh>
    <rPh sb="19" eb="21">
      <t>タイフウ</t>
    </rPh>
    <rPh sb="21" eb="23">
      <t>サイガイ</t>
    </rPh>
    <rPh sb="23" eb="25">
      <t>フッキュウ</t>
    </rPh>
    <rPh sb="25" eb="27">
      <t>ジギョウ</t>
    </rPh>
    <rPh sb="27" eb="28">
      <t>ナド</t>
    </rPh>
    <rPh sb="31" eb="33">
      <t>チホウ</t>
    </rPh>
    <rPh sb="33" eb="34">
      <t>サイ</t>
    </rPh>
    <rPh sb="35" eb="37">
      <t>ゲンザイ</t>
    </rPh>
    <rPh sb="37" eb="38">
      <t>ダカ</t>
    </rPh>
    <rPh sb="39" eb="41">
      <t>ゾウカ</t>
    </rPh>
    <rPh sb="49" eb="51">
      <t>ショウライ</t>
    </rPh>
    <rPh sb="51" eb="53">
      <t>フタン</t>
    </rPh>
    <rPh sb="53" eb="55">
      <t>ヒリツ</t>
    </rPh>
    <rPh sb="56" eb="58">
      <t>ゾウカ</t>
    </rPh>
    <rPh sb="59" eb="61">
      <t>ミコ</t>
    </rPh>
    <rPh sb="66" eb="68">
      <t>ユウケイ</t>
    </rPh>
    <rPh sb="68" eb="70">
      <t>コテイ</t>
    </rPh>
    <rPh sb="70" eb="72">
      <t>シサン</t>
    </rPh>
    <rPh sb="72" eb="74">
      <t>ゲンカ</t>
    </rPh>
    <rPh sb="74" eb="76">
      <t>ショウキャク</t>
    </rPh>
    <rPh sb="76" eb="77">
      <t>リツ</t>
    </rPh>
    <rPh sb="78" eb="80">
      <t>ルイジ</t>
    </rPh>
    <rPh sb="80" eb="82">
      <t>ダンタイ</t>
    </rPh>
    <rPh sb="82" eb="83">
      <t>ナイ</t>
    </rPh>
    <rPh sb="83" eb="85">
      <t>ヘイキン</t>
    </rPh>
    <rPh sb="96" eb="97">
      <t>ヒク</t>
    </rPh>
    <rPh sb="105" eb="107">
      <t>ゾウカ</t>
    </rPh>
    <rPh sb="107" eb="109">
      <t>ケイコウ</t>
    </rPh>
    <rPh sb="113" eb="114">
      <t>オモ</t>
    </rPh>
    <rPh sb="115" eb="117">
      <t>ヨウイン</t>
    </rPh>
    <rPh sb="119" eb="122">
      <t>ジドウカン</t>
    </rPh>
    <rPh sb="123" eb="125">
      <t>ソンミン</t>
    </rPh>
    <rPh sb="129" eb="131">
      <t>ゲンカ</t>
    </rPh>
    <rPh sb="131" eb="133">
      <t>ショウキャク</t>
    </rPh>
    <rPh sb="133" eb="134">
      <t>リツ</t>
    </rPh>
    <rPh sb="137" eb="139">
      <t>イジョウ</t>
    </rPh>
    <rPh sb="145" eb="146">
      <t>ア</t>
    </rPh>
    <rPh sb="152" eb="154">
      <t>コンゴ</t>
    </rPh>
    <rPh sb="156" eb="158">
      <t>コウキョウ</t>
    </rPh>
    <rPh sb="158" eb="160">
      <t>シセツ</t>
    </rPh>
    <rPh sb="160" eb="161">
      <t>ナド</t>
    </rPh>
    <rPh sb="161" eb="163">
      <t>ソウゴウ</t>
    </rPh>
    <rPh sb="163" eb="165">
      <t>カンリ</t>
    </rPh>
    <rPh sb="165" eb="167">
      <t>ケイカク</t>
    </rPh>
    <rPh sb="168" eb="169">
      <t>モト</t>
    </rPh>
    <rPh sb="171" eb="174">
      <t>ロウキュウカ</t>
    </rPh>
    <rPh sb="174" eb="176">
      <t>タイサク</t>
    </rPh>
    <rPh sb="177" eb="178">
      <t>ト</t>
    </rPh>
    <rPh sb="179" eb="180">
      <t>ク</t>
    </rPh>
    <rPh sb="184" eb="186">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</si>
  <si>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</si>
  <si>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</si>
  <si>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</si>
  <si>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</si>
  <si>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</si>
  <si>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</si>
  <si>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
今後、過疎対策事業債の発行予定があるため、公債費の適正化に取り組んでいく必要がある。</t>
    <rPh sb="0" eb="2">
      <t>ジッシツ</t>
    </rPh>
    <rPh sb="2" eb="4">
      <t>コウサイ</t>
    </rPh>
    <rPh sb="4" eb="5">
      <t>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39" eb="41">
      <t>コンゴ</t>
    </rPh>
    <rPh sb="42" eb="44">
      <t>カソ</t>
    </rPh>
    <rPh sb="44" eb="46">
      <t>タイサク</t>
    </rPh>
    <rPh sb="46" eb="48">
      <t>ジギョウ</t>
    </rPh>
    <rPh sb="48" eb="49">
      <t>サイ</t>
    </rPh>
    <rPh sb="50" eb="52">
      <t>ハッコウ</t>
    </rPh>
    <rPh sb="52" eb="54">
      <t>ヨテイ</t>
    </rPh>
    <rPh sb="60" eb="62">
      <t>コウサイ</t>
    </rPh>
    <rPh sb="62" eb="63">
      <t>ヒ</t>
    </rPh>
    <rPh sb="64" eb="66">
      <t>テキセイ</t>
    </rPh>
    <rPh sb="66" eb="67">
      <t>カ</t>
    </rPh>
    <rPh sb="68" eb="69">
      <t>ト</t>
    </rPh>
    <rPh sb="70" eb="71">
      <t>ク</t>
    </rPh>
    <rPh sb="75" eb="77">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</si>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</sst>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4BF1-44CF-8CD0-B8808AC470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660790</c:v>
                </c:pt>
                <c:pt idx="1">
                  <c:v>1102947</c:v>
                </c:pt>
                <c:pt idx="2">
                  <c:v>837472</c:v>
                </c:pt>
                <c:pt idx="3">
                  <c:v>842786</c:v>
                </c:pt>
                <c:pt idx="4">
                  <c:v>310287</c:v>
                </c:pt>
              </c:numCache>
            </c:numRef>
          </c:val>
          <c:smooth val="0"/>
          <c:extLst xmlns:c16r2="http://schemas.microsoft.com/office/drawing/2015/06/chart">
            <c:ext xmlns:c16="http://schemas.microsoft.com/office/drawing/2014/chart" uri="{C3380CC4-5D6E-409C-BE32-E72D297353CC}">
              <c16:uniqueId val="{00000001-4BF1-44CF-8CD0-B8808AC47041}"/>
            </c:ext>
          </c:extLst>
        </c:ser>
        <c:dLbls>
          <c:showLegendKey val="0"/>
          <c:showVal val="0"/>
          <c:showCatName val="0"/>
          <c:showSerName val="0"/>
          <c:showPercent val="0"/>
          <c:showBubbleSize val="0"/>
        </c:dLbls>
        <c:marker val="1"/>
        <c:smooth val="0"/>
        <c:axId val="179239168"/>
        <c:axId val="179638656"/>
      </c:lineChart>
      <c:catAx>
        <c:axId val="179239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638656"/>
        <c:crosses val="autoZero"/>
        <c:auto val="1"/>
        <c:lblAlgn val="ctr"/>
        <c:lblOffset val="100"/>
        <c:tickLblSkip val="1"/>
        <c:tickMarkSkip val="1"/>
        <c:noMultiLvlLbl val="0"/>
      </c:catAx>
      <c:valAx>
        <c:axId val="179638656"/>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39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18.12</c:v>
                </c:pt>
                <c:pt idx="1">
                  <c:v>17.46</c:v>
                </c:pt>
                <c:pt idx="2">
                  <c:v>7.61</c:v>
                </c:pt>
                <c:pt idx="3">
                  <c:v>16.57</c:v>
                </c:pt>
                <c:pt idx="4">
                  <c:v>8.39</c:v>
                </c:pt>
              </c:numCache>
            </c:numRef>
          </c:val>
          <c:extLst xmlns:c16r2="http://schemas.microsoft.com/office/drawing/2015/06/chart">
            <c:ext xmlns:c16="http://schemas.microsoft.com/office/drawing/2014/chart" uri="{C3380CC4-5D6E-409C-BE32-E72D297353CC}">
              <c16:uniqueId val="{00000000-1E87-4B62-88FF-E4F9EC68C1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86.19</c:v>
                </c:pt>
                <c:pt idx="1">
                  <c:v>91.41</c:v>
                </c:pt>
                <c:pt idx="2">
                  <c:v>92.85</c:v>
                </c:pt>
                <c:pt idx="3">
                  <c:v>96.11</c:v>
                </c:pt>
                <c:pt idx="4">
                  <c:v>70.040000000000006</c:v>
                </c:pt>
              </c:numCache>
            </c:numRef>
          </c:val>
          <c:extLst xmlns:c16r2="http://schemas.microsoft.com/office/drawing/2015/06/chart">
            <c:ext xmlns:c16="http://schemas.microsoft.com/office/drawing/2014/chart" uri="{C3380CC4-5D6E-409C-BE32-E72D297353CC}">
              <c16:uniqueId val="{00000001-1E87-4B62-88FF-E4F9EC68C164}"/>
            </c:ext>
          </c:extLst>
        </c:ser>
        <c:dLbls>
          <c:showLegendKey val="0"/>
          <c:showVal val="0"/>
          <c:showCatName val="0"/>
          <c:showSerName val="0"/>
          <c:showPercent val="0"/>
          <c:showBubbleSize val="0"/>
        </c:dLbls>
        <c:gapWidth val="250"/>
        <c:overlap val="100"/>
        <c:axId val="7300608"/>
        <c:axId val="7302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16.86</c:v>
                </c:pt>
                <c:pt idx="1">
                  <c:v>3.03</c:v>
                </c:pt>
                <c:pt idx="2">
                  <c:v>0.73</c:v>
                </c:pt>
                <c:pt idx="3">
                  <c:v>11</c:v>
                </c:pt>
                <c:pt idx="4">
                  <c:v>-34.94</c:v>
                </c:pt>
              </c:numCache>
            </c:numRef>
          </c:val>
          <c:smooth val="0"/>
          <c:extLst xmlns:c16r2="http://schemas.microsoft.com/office/drawing/2015/06/chart">
            <c:ext xmlns:c16="http://schemas.microsoft.com/office/drawing/2014/chart" uri="{C3380CC4-5D6E-409C-BE32-E72D297353CC}">
              <c16:uniqueId val="{00000002-1E87-4B62-88FF-E4F9EC68C164}"/>
            </c:ext>
          </c:extLst>
        </c:ser>
        <c:dLbls>
          <c:showLegendKey val="0"/>
          <c:showVal val="0"/>
          <c:showCatName val="0"/>
          <c:showSerName val="0"/>
          <c:showPercent val="0"/>
          <c:showBubbleSize val="0"/>
        </c:dLbls>
        <c:marker val="1"/>
        <c:smooth val="0"/>
        <c:axId val="7300608"/>
        <c:axId val="7302528"/>
      </c:lineChart>
      <c:catAx>
        <c:axId val="730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02528"/>
        <c:crosses val="autoZero"/>
        <c:auto val="1"/>
        <c:lblAlgn val="ctr"/>
        <c:lblOffset val="100"/>
        <c:tickLblSkip val="1"/>
        <c:tickMarkSkip val="1"/>
        <c:noMultiLvlLbl val="0"/>
      </c:catAx>
      <c:valAx>
        <c:axId val="730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0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D34-4F09-B5FB-7C4C15C0E5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34-4F09-B5FB-7C4C15C0E509}"/>
            </c:ext>
          </c:extLst>
        </c:ser>
        <c:ser>
          <c:idx val="2"/>
          <c:order val="2"/>
          <c:tx>
            <c:strRef>
              <c:f>データシート!$A$29</c:f>
              <c:strCache>
                <c:ptCount val="1"/>
                <c:pt idx="0">
                  <c:v>国民宿舎事業特別会計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0.12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1D34-4F09-B5FB-7C4C15C0E50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1D34-4F09-B5FB-7C4C15C0E50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0.37</c:v>
                </c:pt>
                <c:pt idx="2">
                  <c:v>#N/A</c:v>
                </c:pt>
                <c:pt idx="3">
                  <c:v>0.06</c:v>
                </c:pt>
                <c:pt idx="4">
                  <c:v>#N/A</c:v>
                </c:pt>
                <c:pt idx="5">
                  <c:v>0.18</c:v>
                </c:pt>
                <c:pt idx="6">
                  <c:v>#N/A</c:v>
                </c:pt>
                <c:pt idx="7">
                  <c:v>0.28000000000000003</c:v>
                </c:pt>
                <c:pt idx="8">
                  <c:v>#N/A</c:v>
                </c:pt>
                <c:pt idx="9">
                  <c:v>0.21</c:v>
                </c:pt>
              </c:numCache>
            </c:numRef>
          </c:val>
          <c:extLst xmlns:c16r2="http://schemas.microsoft.com/office/drawing/2015/06/chart">
            <c:ext xmlns:c16="http://schemas.microsoft.com/office/drawing/2014/chart" uri="{C3380CC4-5D6E-409C-BE32-E72D297353CC}">
              <c16:uniqueId val="{00000004-1D34-4F09-B5FB-7C4C15C0E50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c:v>
                </c:pt>
                <c:pt idx="2">
                  <c:v>#N/A</c:v>
                </c:pt>
                <c:pt idx="3">
                  <c:v>0.28000000000000003</c:v>
                </c:pt>
                <c:pt idx="4">
                  <c:v>#N/A</c:v>
                </c:pt>
                <c:pt idx="5">
                  <c:v>0.26</c:v>
                </c:pt>
                <c:pt idx="6">
                  <c:v>#N/A</c:v>
                </c:pt>
                <c:pt idx="7">
                  <c:v>0.38</c:v>
                </c:pt>
                <c:pt idx="8">
                  <c:v>#N/A</c:v>
                </c:pt>
                <c:pt idx="9">
                  <c:v>1.02</c:v>
                </c:pt>
              </c:numCache>
            </c:numRef>
          </c:val>
          <c:extLst xmlns:c16r2="http://schemas.microsoft.com/office/drawing/2015/06/chart">
            <c:ext xmlns:c16="http://schemas.microsoft.com/office/drawing/2014/chart" uri="{C3380CC4-5D6E-409C-BE32-E72D297353CC}">
              <c16:uniqueId val="{00000005-1D34-4F09-B5FB-7C4C15C0E509}"/>
            </c:ext>
          </c:extLst>
        </c:ser>
        <c:ser>
          <c:idx val="6"/>
          <c:order val="6"/>
          <c:tx>
            <c:strRef>
              <c:f>データシート!$A$33</c:f>
              <c:strCache>
                <c:ptCount val="1"/>
                <c:pt idx="0">
                  <c:v>漁業集落排水事業特別会計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0.34</c:v>
                </c:pt>
                <c:pt idx="2">
                  <c:v>#N/A</c:v>
                </c:pt>
                <c:pt idx="3">
                  <c:v>0.11</c:v>
                </c:pt>
                <c:pt idx="4">
                  <c:v>#N/A</c:v>
                </c:pt>
                <c:pt idx="5">
                  <c:v>0.18</c:v>
                </c:pt>
                <c:pt idx="6">
                  <c:v>#N/A</c:v>
                </c:pt>
                <c:pt idx="7">
                  <c:v>0.11</c:v>
                </c:pt>
                <c:pt idx="8">
                  <c:v>#N/A</c:v>
                </c:pt>
                <c:pt idx="9">
                  <c:v>1.39</c:v>
                </c:pt>
              </c:numCache>
            </c:numRef>
          </c:val>
          <c:extLst xmlns:c16r2="http://schemas.microsoft.com/office/drawing/2015/06/chart">
            <c:ext xmlns:c16="http://schemas.microsoft.com/office/drawing/2014/chart" uri="{C3380CC4-5D6E-409C-BE32-E72D297353CC}">
              <c16:uniqueId val="{00000006-1D34-4F09-B5FB-7C4C15C0E509}"/>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0.77</c:v>
                </c:pt>
                <c:pt idx="2">
                  <c:v>#N/A</c:v>
                </c:pt>
                <c:pt idx="3">
                  <c:v>0.11</c:v>
                </c:pt>
                <c:pt idx="4">
                  <c:v>#N/A</c:v>
                </c:pt>
                <c:pt idx="5">
                  <c:v>1.57</c:v>
                </c:pt>
                <c:pt idx="6">
                  <c:v>#N/A</c:v>
                </c:pt>
                <c:pt idx="7">
                  <c:v>1.53</c:v>
                </c:pt>
                <c:pt idx="8">
                  <c:v>#N/A</c:v>
                </c:pt>
                <c:pt idx="9">
                  <c:v>2.33</c:v>
                </c:pt>
              </c:numCache>
            </c:numRef>
          </c:val>
          <c:extLst xmlns:c16r2="http://schemas.microsoft.com/office/drawing/2015/06/chart">
            <c:ext xmlns:c16="http://schemas.microsoft.com/office/drawing/2014/chart" uri="{C3380CC4-5D6E-409C-BE32-E72D297353CC}">
              <c16:uniqueId val="{00000007-1D34-4F09-B5FB-7C4C15C0E509}"/>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3.08</c:v>
                </c:pt>
                <c:pt idx="2">
                  <c:v>#N/A</c:v>
                </c:pt>
                <c:pt idx="3">
                  <c:v>5.04</c:v>
                </c:pt>
                <c:pt idx="4">
                  <c:v>#N/A</c:v>
                </c:pt>
                <c:pt idx="5">
                  <c:v>4.4000000000000004</c:v>
                </c:pt>
                <c:pt idx="6">
                  <c:v>#N/A</c:v>
                </c:pt>
                <c:pt idx="7">
                  <c:v>3.93</c:v>
                </c:pt>
                <c:pt idx="8">
                  <c:v>#N/A</c:v>
                </c:pt>
                <c:pt idx="9">
                  <c:v>4.78</c:v>
                </c:pt>
              </c:numCache>
            </c:numRef>
          </c:val>
          <c:extLst xmlns:c16r2="http://schemas.microsoft.com/office/drawing/2015/06/chart">
            <c:ext xmlns:c16="http://schemas.microsoft.com/office/drawing/2014/chart" uri="{C3380CC4-5D6E-409C-BE32-E72D297353CC}">
              <c16:uniqueId val="{00000008-1D34-4F09-B5FB-7C4C15C0E5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18.11</c:v>
                </c:pt>
                <c:pt idx="2">
                  <c:v>#N/A</c:v>
                </c:pt>
                <c:pt idx="3">
                  <c:v>17.45</c:v>
                </c:pt>
                <c:pt idx="4">
                  <c:v>#N/A</c:v>
                </c:pt>
                <c:pt idx="5">
                  <c:v>7.61</c:v>
                </c:pt>
                <c:pt idx="6">
                  <c:v>#N/A</c:v>
                </c:pt>
                <c:pt idx="7">
                  <c:v>16.559999999999999</c:v>
                </c:pt>
                <c:pt idx="8">
                  <c:v>#N/A</c:v>
                </c:pt>
                <c:pt idx="9">
                  <c:v>8.3800000000000008</c:v>
                </c:pt>
              </c:numCache>
            </c:numRef>
          </c:val>
          <c:extLst xmlns:c16r2="http://schemas.microsoft.com/office/drawing/2015/06/chart">
            <c:ext xmlns:c16="http://schemas.microsoft.com/office/drawing/2014/chart" uri="{C3380CC4-5D6E-409C-BE32-E72D297353CC}">
              <c16:uniqueId val="{00000009-1D34-4F09-B5FB-7C4C15C0E509}"/>
            </c:ext>
          </c:extLst>
        </c:ser>
        <c:dLbls>
          <c:showLegendKey val="0"/>
          <c:showVal val="0"/>
          <c:showCatName val="0"/>
          <c:showSerName val="0"/>
          <c:showPercent val="0"/>
          <c:showBubbleSize val="0"/>
        </c:dLbls>
        <c:gapWidth val="150"/>
        <c:overlap val="100"/>
        <c:axId val="214764928"/>
        <c:axId val="214779008"/>
      </c:barChart>
      <c:catAx>
        <c:axId val="21476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779008"/>
        <c:crosses val="autoZero"/>
        <c:auto val="1"/>
        <c:lblAlgn val="ctr"/>
        <c:lblOffset val="100"/>
        <c:tickLblSkip val="1"/>
        <c:tickMarkSkip val="1"/>
        <c:noMultiLvlLbl val="0"/>
      </c:catAx>
      <c:valAx>
        <c:axId val="214779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76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349</c:v>
                </c:pt>
                <c:pt idx="5">
                  <c:v>350</c:v>
                </c:pt>
                <c:pt idx="8">
                  <c:v>331</c:v>
                </c:pt>
                <c:pt idx="11">
                  <c:v>318</c:v>
                </c:pt>
                <c:pt idx="14">
                  <c:v>323</c:v>
                </c:pt>
              </c:numCache>
            </c:numRef>
          </c:val>
          <c:extLst xmlns:c16r2="http://schemas.microsoft.com/office/drawing/2015/06/chart">
            <c:ext xmlns:c16="http://schemas.microsoft.com/office/drawing/2014/chart" uri="{C3380CC4-5D6E-409C-BE32-E72D297353CC}">
              <c16:uniqueId val="{00000000-5023-40FE-96BD-FA2D1A7849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023-40FE-96BD-FA2D1A7849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5023-40FE-96BD-FA2D1A7849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3</c:v>
                </c:pt>
                <c:pt idx="9">
                  <c:v>3</c:v>
                </c:pt>
                <c:pt idx="12">
                  <c:v>0</c:v>
                </c:pt>
              </c:numCache>
            </c:numRef>
          </c:val>
          <c:extLst xmlns:c16r2="http://schemas.microsoft.com/office/drawing/2015/06/chart">
            <c:ext xmlns:c16="http://schemas.microsoft.com/office/drawing/2014/chart" uri="{C3380CC4-5D6E-409C-BE32-E72D297353CC}">
              <c16:uniqueId val="{00000003-5023-40FE-96BD-FA2D1A7849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150</c:v>
                </c:pt>
                <c:pt idx="3">
                  <c:v>139</c:v>
                </c:pt>
                <c:pt idx="6">
                  <c:v>136</c:v>
                </c:pt>
                <c:pt idx="9">
                  <c:v>157</c:v>
                </c:pt>
                <c:pt idx="12">
                  <c:v>150</c:v>
                </c:pt>
              </c:numCache>
            </c:numRef>
          </c:val>
          <c:extLst xmlns:c16r2="http://schemas.microsoft.com/office/drawing/2015/06/chart">
            <c:ext xmlns:c16="http://schemas.microsoft.com/office/drawing/2014/chart" uri="{C3380CC4-5D6E-409C-BE32-E72D297353CC}">
              <c16:uniqueId val="{00000004-5023-40FE-96BD-FA2D1A7849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023-40FE-96BD-FA2D1A7849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023-40FE-96BD-FA2D1A7849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317</c:v>
                </c:pt>
                <c:pt idx="3">
                  <c:v>299</c:v>
                </c:pt>
                <c:pt idx="6">
                  <c:v>294</c:v>
                </c:pt>
                <c:pt idx="9">
                  <c:v>297</c:v>
                </c:pt>
                <c:pt idx="12">
                  <c:v>290</c:v>
                </c:pt>
              </c:numCache>
            </c:numRef>
          </c:val>
          <c:extLst xmlns:c16r2="http://schemas.microsoft.com/office/drawing/2015/06/chart">
            <c:ext xmlns:c16="http://schemas.microsoft.com/office/drawing/2014/chart" uri="{C3380CC4-5D6E-409C-BE32-E72D297353CC}">
              <c16:uniqueId val="{00000007-5023-40FE-96BD-FA2D1A78492B}"/>
            </c:ext>
          </c:extLst>
        </c:ser>
        <c:dLbls>
          <c:showLegendKey val="0"/>
          <c:showVal val="0"/>
          <c:showCatName val="0"/>
          <c:showSerName val="0"/>
          <c:showPercent val="0"/>
          <c:showBubbleSize val="0"/>
        </c:dLbls>
        <c:gapWidth val="100"/>
        <c:overlap val="100"/>
        <c:axId val="214854272"/>
        <c:axId val="214958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156</c:v>
                </c:pt>
                <c:pt idx="2">
                  <c:v>#N/A</c:v>
                </c:pt>
                <c:pt idx="3">
                  <c:v>#N/A</c:v>
                </c:pt>
                <c:pt idx="4">
                  <c:v>92</c:v>
                </c:pt>
                <c:pt idx="5">
                  <c:v>#N/A</c:v>
                </c:pt>
                <c:pt idx="6">
                  <c:v>#N/A</c:v>
                </c:pt>
                <c:pt idx="7">
                  <c:v>103</c:v>
                </c:pt>
                <c:pt idx="8">
                  <c:v>#N/A</c:v>
                </c:pt>
                <c:pt idx="9">
                  <c:v>#N/A</c:v>
                </c:pt>
                <c:pt idx="10">
                  <c:v>140</c:v>
                </c:pt>
                <c:pt idx="11">
                  <c:v>#N/A</c:v>
                </c:pt>
                <c:pt idx="12">
                  <c:v>#N/A</c:v>
                </c:pt>
                <c:pt idx="13">
                  <c:v>118</c:v>
                </c:pt>
                <c:pt idx="14">
                  <c:v>#N/A</c:v>
                </c:pt>
              </c:numCache>
            </c:numRef>
          </c:val>
          <c:smooth val="0"/>
          <c:extLst xmlns:c16r2="http://schemas.microsoft.com/office/drawing/2015/06/chart">
            <c:ext xmlns:c16="http://schemas.microsoft.com/office/drawing/2014/chart" uri="{C3380CC4-5D6E-409C-BE32-E72D297353CC}">
              <c16:uniqueId val="{00000008-5023-40FE-96BD-FA2D1A78492B}"/>
            </c:ext>
          </c:extLst>
        </c:ser>
        <c:dLbls>
          <c:showLegendKey val="0"/>
          <c:showVal val="0"/>
          <c:showCatName val="0"/>
          <c:showSerName val="0"/>
          <c:showPercent val="0"/>
          <c:showBubbleSize val="0"/>
        </c:dLbls>
        <c:marker val="1"/>
        <c:smooth val="0"/>
        <c:axId val="214854272"/>
        <c:axId val="214958848"/>
      </c:lineChart>
      <c:catAx>
        <c:axId val="21485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958848"/>
        <c:crosses val="autoZero"/>
        <c:auto val="1"/>
        <c:lblAlgn val="ctr"/>
        <c:lblOffset val="100"/>
        <c:tickLblSkip val="1"/>
        <c:tickMarkSkip val="1"/>
        <c:noMultiLvlLbl val="0"/>
      </c:catAx>
      <c:valAx>
        <c:axId val="21495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85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3330</c:v>
                </c:pt>
                <c:pt idx="5">
                  <c:v>3323</c:v>
                </c:pt>
                <c:pt idx="8">
                  <c:v>3214</c:v>
                </c:pt>
                <c:pt idx="11">
                  <c:v>3067</c:v>
                </c:pt>
                <c:pt idx="14">
                  <c:v>2947</c:v>
                </c:pt>
              </c:numCache>
            </c:numRef>
          </c:val>
          <c:extLst xmlns:c16r2="http://schemas.microsoft.com/office/drawing/2015/06/chart">
            <c:ext xmlns:c16="http://schemas.microsoft.com/office/drawing/2014/chart" uri="{C3380CC4-5D6E-409C-BE32-E72D297353CC}">
              <c16:uniqueId val="{00000000-D5E8-4F54-8554-4F3EE95541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5E8-4F54-8554-4F3EE95541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2995</c:v>
                </c:pt>
                <c:pt idx="5">
                  <c:v>3162</c:v>
                </c:pt>
                <c:pt idx="8">
                  <c:v>2881</c:v>
                </c:pt>
                <c:pt idx="11">
                  <c:v>2875</c:v>
                </c:pt>
                <c:pt idx="14">
                  <c:v>3310</c:v>
                </c:pt>
              </c:numCache>
            </c:numRef>
          </c:val>
          <c:extLst xmlns:c16r2="http://schemas.microsoft.com/office/drawing/2015/06/chart">
            <c:ext xmlns:c16="http://schemas.microsoft.com/office/drawing/2014/chart" uri="{C3380CC4-5D6E-409C-BE32-E72D297353CC}">
              <c16:uniqueId val="{00000002-D5E8-4F54-8554-4F3EE95541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5E8-4F54-8554-4F3EE95541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5E8-4F54-8554-4F3EE95541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E8-4F54-8554-4F3EE95541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391</c:v>
                </c:pt>
                <c:pt idx="3">
                  <c:v>356</c:v>
                </c:pt>
                <c:pt idx="6">
                  <c:v>368</c:v>
                </c:pt>
                <c:pt idx="9">
                  <c:v>371</c:v>
                </c:pt>
                <c:pt idx="12">
                  <c:v>387</c:v>
                </c:pt>
              </c:numCache>
            </c:numRef>
          </c:val>
          <c:extLst xmlns:c16r2="http://schemas.microsoft.com/office/drawing/2015/06/chart">
            <c:ext xmlns:c16="http://schemas.microsoft.com/office/drawing/2014/chart" uri="{C3380CC4-5D6E-409C-BE32-E72D297353CC}">
              <c16:uniqueId val="{00000006-D5E8-4F54-8554-4F3EE95541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c:v>
                </c:pt>
                <c:pt idx="3">
                  <c:v>11</c:v>
                </c:pt>
                <c:pt idx="6">
                  <c:v>7</c:v>
                </c:pt>
                <c:pt idx="9">
                  <c:v>5</c:v>
                </c:pt>
                <c:pt idx="12">
                  <c:v>4</c:v>
                </c:pt>
              </c:numCache>
            </c:numRef>
          </c:val>
          <c:extLst xmlns:c16r2="http://schemas.microsoft.com/office/drawing/2015/06/chart">
            <c:ext xmlns:c16="http://schemas.microsoft.com/office/drawing/2014/chart" uri="{C3380CC4-5D6E-409C-BE32-E72D297353CC}">
              <c16:uniqueId val="{00000007-D5E8-4F54-8554-4F3EE95541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1911</c:v>
                </c:pt>
                <c:pt idx="3">
                  <c:v>1822</c:v>
                </c:pt>
                <c:pt idx="6">
                  <c:v>1760</c:v>
                </c:pt>
                <c:pt idx="9">
                  <c:v>1714</c:v>
                </c:pt>
                <c:pt idx="12">
                  <c:v>1793</c:v>
                </c:pt>
              </c:numCache>
            </c:numRef>
          </c:val>
          <c:extLst xmlns:c16r2="http://schemas.microsoft.com/office/drawing/2015/06/chart">
            <c:ext xmlns:c16="http://schemas.microsoft.com/office/drawing/2014/chart" uri="{C3380CC4-5D6E-409C-BE32-E72D297353CC}">
              <c16:uniqueId val="{00000008-D5E8-4F54-8554-4F3EE95541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5E8-4F54-8554-4F3EE95541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2816</c:v>
                </c:pt>
                <c:pt idx="3">
                  <c:v>3005</c:v>
                </c:pt>
                <c:pt idx="6">
                  <c:v>3235</c:v>
                </c:pt>
                <c:pt idx="9">
                  <c:v>3529</c:v>
                </c:pt>
                <c:pt idx="12">
                  <c:v>3542</c:v>
                </c:pt>
              </c:numCache>
            </c:numRef>
          </c:val>
          <c:extLst xmlns:c16r2="http://schemas.microsoft.com/office/drawing/2015/06/chart">
            <c:ext xmlns:c16="http://schemas.microsoft.com/office/drawing/2014/chart" uri="{C3380CC4-5D6E-409C-BE32-E72D297353CC}">
              <c16:uniqueId val="{0000000A-D5E8-4F54-8554-4F3EE95541D0}"/>
            </c:ext>
          </c:extLst>
        </c:ser>
        <c:dLbls>
          <c:showLegendKey val="0"/>
          <c:showVal val="0"/>
          <c:showCatName val="0"/>
          <c:showSerName val="0"/>
          <c:showPercent val="0"/>
          <c:showBubbleSize val="0"/>
        </c:dLbls>
        <c:gapWidth val="100"/>
        <c:overlap val="100"/>
        <c:axId val="215088512"/>
        <c:axId val="215356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5E8-4F54-8554-4F3EE95541D0}"/>
            </c:ext>
          </c:extLst>
        </c:ser>
        <c:dLbls>
          <c:showLegendKey val="0"/>
          <c:showVal val="0"/>
          <c:showCatName val="0"/>
          <c:showSerName val="0"/>
          <c:showPercent val="0"/>
          <c:showBubbleSize val="0"/>
        </c:dLbls>
        <c:marker val="1"/>
        <c:smooth val="0"/>
        <c:axId val="215088512"/>
        <c:axId val="215356928"/>
      </c:lineChart>
      <c:catAx>
        <c:axId val="21508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356928"/>
        <c:crosses val="autoZero"/>
        <c:auto val="1"/>
        <c:lblAlgn val="ctr"/>
        <c:lblOffset val="100"/>
        <c:tickLblSkip val="1"/>
        <c:tickMarkSkip val="1"/>
        <c:noMultiLvlLbl val="0"/>
      </c:catAx>
      <c:valAx>
        <c:axId val="21535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8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1913</c:v>
                </c:pt>
                <c:pt idx="1">
                  <c:v>1956</c:v>
                </c:pt>
                <c:pt idx="2">
                  <c:v>1417</c:v>
                </c:pt>
              </c:numCache>
            </c:numRef>
          </c:val>
          <c:extLst xmlns:c16r2="http://schemas.microsoft.com/office/drawing/2015/06/chart">
            <c:ext xmlns:c16="http://schemas.microsoft.com/office/drawing/2014/chart" uri="{C3380CC4-5D6E-409C-BE32-E72D297353CC}">
              <c16:uniqueId val="{00000000-100A-4C96-83B2-1F716A33D8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231</c:v>
                </c:pt>
                <c:pt idx="1">
                  <c:v>230</c:v>
                </c:pt>
                <c:pt idx="2">
                  <c:v>230</c:v>
                </c:pt>
              </c:numCache>
            </c:numRef>
          </c:val>
          <c:extLst xmlns:c16r2="http://schemas.microsoft.com/office/drawing/2015/06/chart">
            <c:ext xmlns:c16="http://schemas.microsoft.com/office/drawing/2014/chart" uri="{C3380CC4-5D6E-409C-BE32-E72D297353CC}">
              <c16:uniqueId val="{00000001-100A-4C96-83B2-1F716A33D8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4241</c:v>
                </c:pt>
                <c:pt idx="1">
                  <c:v>2080</c:v>
                </c:pt>
                <c:pt idx="2">
                  <c:v>2319</c:v>
                </c:pt>
              </c:numCache>
            </c:numRef>
          </c:val>
          <c:extLst xmlns:c16r2="http://schemas.microsoft.com/office/drawing/2015/06/chart">
            <c:ext xmlns:c16="http://schemas.microsoft.com/office/drawing/2014/chart" uri="{C3380CC4-5D6E-409C-BE32-E72D297353CC}">
              <c16:uniqueId val="{00000002-100A-4C96-83B2-1F716A33D82E}"/>
            </c:ext>
          </c:extLst>
        </c:ser>
        <c:dLbls>
          <c:showLegendKey val="0"/>
          <c:showVal val="0"/>
          <c:showCatName val="0"/>
          <c:showSerName val="0"/>
          <c:showPercent val="0"/>
          <c:showBubbleSize val="0"/>
        </c:dLbls>
        <c:gapWidth val="120"/>
        <c:overlap val="100"/>
        <c:axId val="179379584"/>
        <c:axId val="179389568"/>
      </c:barChart>
      <c:catAx>
        <c:axId val="17937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9389568"/>
        <c:crosses val="autoZero"/>
        <c:auto val="1"/>
        <c:lblAlgn val="ctr"/>
        <c:lblOffset val="100"/>
        <c:tickLblSkip val="1"/>
        <c:tickMarkSkip val="1"/>
        <c:noMultiLvlLbl val="0"/>
      </c:catAx>
      <c:valAx>
        <c:axId val="179389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937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02C-408C-AC67-FEEB05D4B0E5}"/>
                </c:ext>
                <c:ext xmlns:c15="http://schemas.microsoft.com/office/drawing/2012/chart" uri="{CE6537A1-D6FC-4f65-9D91-7224C49458BB}">
                  <c15:dlblFieldTable>
                    <c15:dlblFTEntry>
                      <c15:txfldGUID>{EA645E4D-F8B2-481F-87A4-C04F5A9F7E3E}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02C-408C-AC67-FEEB05D4B0E5}"/>
                </c:ext>
                <c:ext xmlns:c15="http://schemas.microsoft.com/office/drawing/2012/chart" uri="{CE6537A1-D6FC-4f65-9D91-7224C49458BB}">
                  <c15:dlblFieldTable>
                    <c15:dlblFTEntry>
                      <c15:txfldGUID>{536E29AE-F5ED-479E-AED6-771FDC1062F8}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02C-408C-AC67-FEEB05D4B0E5}"/>
                </c:ext>
                <c:ext xmlns:c15="http://schemas.microsoft.com/office/drawing/2012/chart" uri="{CE6537A1-D6FC-4f65-9D91-7224C49458BB}">
                  <c15:dlblFieldTable>
                    <c15:dlblFTEntry>
                      <c15:txfldGUID>{D6E4B817-98CB-42E5-B411-053CCE6CA48D}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02C-408C-AC67-FEEB05D4B0E5}"/>
                </c:ext>
                <c:ext xmlns:c15="http://schemas.microsoft.com/office/drawing/2012/chart" uri="{CE6537A1-D6FC-4f65-9D91-7224C49458BB}">
                  <c15:dlblFieldTable>
                    <c15:dlblFTEntry>
                      <c15:txfldGUID>{4E6D54E0-B67F-4337-9A73-73D10CFE06BE}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02C-408C-AC67-FEEB05D4B0E5}"/>
                </c:ext>
                <c:ext xmlns:c15="http://schemas.microsoft.com/office/drawing/2012/chart" uri="{CE6537A1-D6FC-4f65-9D91-7224C49458BB}">
                  <c15:dlblFieldTable>
                    <c15:dlblFTEntry>
                      <c15:txfldGUID>{B3597CAE-3130-4F5F-86EF-17B8883C0A2F}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2C-408C-AC67-FEEB05D4B0E5}"/>
                </c:ext>
                <c:ext xmlns:c15="http://schemas.microsoft.com/office/drawing/2012/chart" uri="{CE6537A1-D6FC-4f65-9D91-7224C49458BB}">
                  <c15:dlblFieldTable>
                    <c15:dlblFTEntry>
                      <c15:txfldGUID>{958923A4-8DC4-483C-8FAD-AEA5BC59B1D2}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2C-408C-AC67-FEEB05D4B0E5}"/>
                </c:ext>
                <c:ext xmlns:c15="http://schemas.microsoft.com/office/drawing/2012/chart" uri="{CE6537A1-D6FC-4f65-9D91-7224C49458BB}">
                  <c15:dlblFieldTable>
                    <c15:dlblFTEntry>
                      <c15:txfldGUID>{16B782BC-ACB2-4D75-93A6-08B500364169}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02C-408C-AC67-FEEB05D4B0E5}"/>
                </c:ext>
                <c:ext xmlns:c15="http://schemas.microsoft.com/office/drawing/2012/chart" uri="{CE6537A1-D6FC-4f65-9D91-7224C49458BB}">
                  <c15:dlblFieldTable>
                    <c15:dlblFTEntry>
                      <c15:txfldGUID>{89A57085-D861-4F75-8D51-8155CE6A2C43}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2C-408C-AC67-FEEB05D4B0E5}"/>
                </c:ext>
                <c:ext xmlns:c15="http://schemas.microsoft.com/office/drawing/2012/chart" uri="{CE6537A1-D6FC-4f65-9D91-7224C49458BB}">
                  <c15:dlblFieldTable>
                    <c15:dlblFTEntry>
                      <c15:txfldGUID>{C1F897A9-D40B-4CA0-956C-B5C38F394151}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53.1</c:v>
                </c:pt>
                <c:pt idx="24">
                  <c:v>55.1</c:v>
                </c:pt>
                <c:pt idx="32">
                  <c:v>57.1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02C-408C-AC67-FEEB05D4B0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02C-408C-AC67-FEEB05D4B0E5}"/>
                </c:ext>
                <c:ext xmlns:c15="http://schemas.microsoft.com/office/drawing/2012/chart" uri="{CE6537A1-D6FC-4f65-9D91-7224C49458BB}">
                  <c15:dlblFieldTable>
                    <c15:dlblFTEntry>
                      <c15:txfldGUID>{274B9A49-2F07-4CF3-AFAD-70CB61FCC11D}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02C-408C-AC67-FEEB05D4B0E5}"/>
                </c:ext>
                <c:ext xmlns:c15="http://schemas.microsoft.com/office/drawing/2012/chart" uri="{CE6537A1-D6FC-4f65-9D91-7224C49458BB}">
                  <c15:dlblFieldTable>
                    <c15:dlblFTEntry>
                      <c15:txfldGUID>{4516E1C6-F72B-4EEA-BA3D-A70EE9906B15}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02C-408C-AC67-FEEB05D4B0E5}"/>
                </c:ext>
                <c:ext xmlns:c15="http://schemas.microsoft.com/office/drawing/2012/chart" uri="{CE6537A1-D6FC-4f65-9D91-7224C49458BB}">
                  <c15:dlblFieldTable>
                    <c15:dlblFTEntry>
                      <c15:txfldGUID>{784A31FD-33C0-4FE4-8596-E172FA49E7A1}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02C-408C-AC67-FEEB05D4B0E5}"/>
                </c:ext>
                <c:ext xmlns:c15="http://schemas.microsoft.com/office/drawing/2012/chart" uri="{CE6537A1-D6FC-4f65-9D91-7224C49458BB}">
                  <c15:dlblFieldTable>
                    <c15:dlblFTEntry>
                      <c15:txfldGUID>{86CFA581-8885-40DE-BE61-DFE917A40665}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02C-408C-AC67-FEEB05D4B0E5}"/>
                </c:ext>
                <c:ext xmlns:c15="http://schemas.microsoft.com/office/drawing/2012/chart" uri="{CE6537A1-D6FC-4f65-9D91-7224C49458BB}">
                  <c15:dlblFieldTable>
                    <c15:dlblFTEntry>
                      <c15:txfldGUID>{E481143F-86D2-48C5-B4C0-6AD9774E9B3E}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02C-408C-AC67-FEEB05D4B0E5}"/>
                </c:ext>
                <c:ext xmlns:c15="http://schemas.microsoft.com/office/drawing/2012/chart" uri="{CE6537A1-D6FC-4f65-9D91-7224C49458BB}">
                  <c15:dlblFieldTable>
                    <c15:dlblFTEntry>
                      <c15:txfldGUID>{DF52AD0A-1BDD-41A5-9102-E11AADD930E6}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02C-408C-AC67-FEEB05D4B0E5}"/>
                </c:ext>
                <c:ext xmlns:c15="http://schemas.microsoft.com/office/drawing/2012/chart" uri="{CE6537A1-D6FC-4f65-9D91-7224C49458BB}">
                  <c15:layout/>
                  <c15:dlblFieldTable>
                    <c15:dlblFTEntry>
                      <c15:txfldGUID>{6391DA9C-7D22-437C-96A5-864BDEEA2F4A}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02C-408C-AC67-FEEB05D4B0E5}"/>
                </c:ext>
                <c:ext xmlns:c15="http://schemas.microsoft.com/office/drawing/2012/chart" uri="{CE6537A1-D6FC-4f65-9D91-7224C49458BB}">
                  <c15:layout/>
                  <c15:dlblFieldTable>
                    <c15:dlblFTEntry>
                      <c15:txfldGUID>{A96E307F-E0CD-4DDB-8C4B-44F61A8EDBAF}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02C-408C-AC67-FEEB05D4B0E5}"/>
                </c:ext>
                <c:ext xmlns:c15="http://schemas.microsoft.com/office/drawing/2012/chart" uri="{CE6537A1-D6FC-4f65-9D91-7224C49458BB}">
                  <c15:layout/>
                  <c15:dlblFieldTable>
                    <c15:dlblFTEntry>
                      <c15:txfldGUID>{7B34208C-85E5-4134-BA3C-1F169D382FCF}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02C-408C-AC67-FEEB05D4B0E5}"/>
            </c:ext>
          </c:extLst>
        </c:ser>
        <c:dLbls>
          <c:showLegendKey val="0"/>
          <c:showVal val="1"/>
          <c:showCatName val="0"/>
          <c:showSerName val="0"/>
          <c:showPercent val="0"/>
          <c:showBubbleSize val="0"/>
        </c:dLbls>
        <c:axId val="51888128"/>
        <c:axId val="51890048"/>
      </c:scatterChart>
      <c:valAx>
        <c:axId val="51888128"/>
        <c:scaling>
          <c:orientation val="minMax"/>
          <c:max val="58.800000000000004"/>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890048"/>
        <c:crosses val="autoZero"/>
        <c:crossBetween val="midCat"/>
      </c:valAx>
      <c:valAx>
        <c:axId val="518900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888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688-4853-BBED-CA6FD566896E}"/>
                </c:ext>
                <c:ext xmlns:c15="http://schemas.microsoft.com/office/drawing/2012/chart" uri="{CE6537A1-D6FC-4f65-9D91-7224C49458BB}">
                  <c15:dlblFieldTable>
                    <c15:dlblFTEntry>
                      <c15:txfldGUID>{D4BA9B81-047C-469A-9545-F4EE0A97CCC8}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688-4853-BBED-CA6FD566896E}"/>
                </c:ext>
                <c:ext xmlns:c15="http://schemas.microsoft.com/office/drawing/2012/chart" uri="{CE6537A1-D6FC-4f65-9D91-7224C49458BB}">
                  <c15:dlblFieldTable>
                    <c15:dlblFTEntry>
                      <c15:txfldGUID>{5E586DAD-10E1-4863-BAC8-C45736B0E5A3}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688-4853-BBED-CA6FD566896E}"/>
                </c:ext>
                <c:ext xmlns:c15="http://schemas.microsoft.com/office/drawing/2012/chart" uri="{CE6537A1-D6FC-4f65-9D91-7224C49458BB}">
                  <c15:dlblFieldTable>
                    <c15:dlblFTEntry>
                      <c15:txfldGUID>{B79E3065-8EB5-4852-87CF-75A0930C1B9F}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688-4853-BBED-CA6FD566896E}"/>
                </c:ext>
                <c:ext xmlns:c15="http://schemas.microsoft.com/office/drawing/2012/chart" uri="{CE6537A1-D6FC-4f65-9D91-7224C49458BB}">
                  <c15:dlblFieldTable>
                    <c15:dlblFTEntry>
                      <c15:txfldGUID>{CAFECEE9-A895-48AB-9BBC-52AD2D2E9D62}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688-4853-BBED-CA6FD566896E}"/>
                </c:ext>
                <c:ext xmlns:c15="http://schemas.microsoft.com/office/drawing/2012/chart" uri="{CE6537A1-D6FC-4f65-9D91-7224C49458BB}">
                  <c15:dlblFieldTable>
                    <c15:dlblFTEntry>
                      <c15:txfldGUID>{A3397FEB-4A37-467D-92D2-F64AACD58027}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688-4853-BBED-CA6FD566896E}"/>
                </c:ext>
                <c:ext xmlns:c15="http://schemas.microsoft.com/office/drawing/2012/chart" uri="{CE6537A1-D6FC-4f65-9D91-7224C49458BB}">
                  <c15:dlblFieldTable>
                    <c15:dlblFTEntry>
                      <c15:txfldGUID>{2EB2B61F-5D47-419F-8EB2-A3005C1A55DD}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688-4853-BBED-CA6FD566896E}"/>
                </c:ext>
                <c:ext xmlns:c15="http://schemas.microsoft.com/office/drawing/2012/chart" uri="{CE6537A1-D6FC-4f65-9D91-7224C49458BB}">
                  <c15:dlblFieldTable>
                    <c15:dlblFTEntry>
                      <c15:txfldGUID>{A99F9CBF-57CC-4B42-A63E-7314FC6DE885}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688-4853-BBED-CA6FD566896E}"/>
                </c:ext>
                <c:ext xmlns:c15="http://schemas.microsoft.com/office/drawing/2012/chart" uri="{CE6537A1-D6FC-4f65-9D91-7224C49458BB}">
                  <c15:dlblFieldTable>
                    <c15:dlblFTEntry>
                      <c15:txfldGUID>{C61DC14B-17F2-4456-8C12-51A32F597ED9}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688-4853-BBED-CA6FD566896E}"/>
                </c:ext>
                <c:ext xmlns:c15="http://schemas.microsoft.com/office/drawing/2012/chart" uri="{CE6537A1-D6FC-4f65-9D91-7224C49458BB}">
                  <c15:dlblFieldTable>
                    <c15:dlblFTEntry>
                      <c15:txfldGUID>{C7374341-9A07-4E2D-B5A8-218352F56B7D}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6.1</c:v>
                </c:pt>
                <c:pt idx="16">
                  <c:v>6.1</c:v>
                </c:pt>
                <c:pt idx="24">
                  <c:v>6.4</c:v>
                </c:pt>
                <c:pt idx="32">
                  <c:v>6.9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688-4853-BBED-CA6FD56689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688-4853-BBED-CA6FD566896E}"/>
                </c:ext>
                <c:ext xmlns:c15="http://schemas.microsoft.com/office/drawing/2012/chart" uri="{CE6537A1-D6FC-4f65-9D91-7224C49458BB}">
                  <c15:layout/>
                  <c15:dlblFieldTable>
                    <c15:dlblFTEntry>
                      <c15:txfldGUID>{C14F5AF3-0F50-4DBA-81F7-3E29F5BB7564}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688-4853-BBED-CA6FD566896E}"/>
                </c:ext>
                <c:ext xmlns:c15="http://schemas.microsoft.com/office/drawing/2012/chart" uri="{CE6537A1-D6FC-4f65-9D91-7224C49458BB}">
                  <c15:dlblFieldTable>
                    <c15:dlblFTEntry>
                      <c15:txfldGUID>{BA64010A-1E77-455E-9165-42BE29986F88}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688-4853-BBED-CA6FD566896E}"/>
                </c:ext>
                <c:ext xmlns:c15="http://schemas.microsoft.com/office/drawing/2012/chart" uri="{CE6537A1-D6FC-4f65-9D91-7224C49458BB}">
                  <c15:dlblFieldTable>
                    <c15:dlblFTEntry>
                      <c15:txfldGUID>{8CC15232-BA94-48B3-B483-25AD7B5C25F8}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688-4853-BBED-CA6FD566896E}"/>
                </c:ext>
                <c:ext xmlns:c15="http://schemas.microsoft.com/office/drawing/2012/chart" uri="{CE6537A1-D6FC-4f65-9D91-7224C49458BB}">
                  <c15:dlblFieldTable>
                    <c15:dlblFTEntry>
                      <c15:txfldGUID>{A3EBD516-0046-4042-9ABF-4D89E6D71E2B}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688-4853-BBED-CA6FD566896E}"/>
                </c:ext>
                <c:ext xmlns:c15="http://schemas.microsoft.com/office/drawing/2012/chart" uri="{CE6537A1-D6FC-4f65-9D91-7224C49458BB}">
                  <c15:dlblFieldTable>
                    <c15:dlblFTEntry>
                      <c15:txfldGUID>{4C918D5B-F8D1-4927-8B3A-F2E451A7930D}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688-4853-BBED-CA6FD566896E}"/>
                </c:ext>
                <c:ext xmlns:c15="http://schemas.microsoft.com/office/drawing/2012/chart" uri="{CE6537A1-D6FC-4f65-9D91-7224C49458BB}">
                  <c15:layout/>
                  <c15:dlblFieldTable>
                    <c15:dlblFTEntry>
                      <c15:txfldGUID>{23F83828-E837-417B-96A8-174C21FF4331}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688-4853-BBED-CA6FD566896E}"/>
                </c:ext>
                <c:ext xmlns:c15="http://schemas.microsoft.com/office/drawing/2012/chart" uri="{CE6537A1-D6FC-4f65-9D91-7224C49458BB}">
                  <c15:layout/>
                  <c15:dlblFieldTable>
                    <c15:dlblFTEntry>
                      <c15:txfldGUID>{6D962FC3-9595-4ADB-BDA6-F5167A088D8F}</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688-4853-BBED-CA6FD566896E}"/>
                </c:ext>
                <c:ext xmlns:c15="http://schemas.microsoft.com/office/drawing/2012/chart" uri="{CE6537A1-D6FC-4f65-9D91-7224C49458BB}">
                  <c15:layout/>
                  <c15:dlblFieldTable>
                    <c15:dlblFTEntry>
                      <c15:txfldGUID>{508D72DD-4D04-4175-AFE1-A8929E5063E3}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688-4853-BBED-CA6FD566896E}"/>
                </c:ext>
                <c:ext xmlns:c15="http://schemas.microsoft.com/office/drawing/2012/chart" uri="{CE6537A1-D6FC-4f65-9D91-7224C49458BB}">
                  <c15:layout/>
                  <c15:dlblFieldTable>
                    <c15:dlblFTEntry>
                      <c15:txfldGUID>{8406C593-2BE7-480D-A52F-387CDD7E9B18}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688-4853-BBED-CA6FD566896E}"/>
            </c:ext>
          </c:extLst>
        </c:ser>
        <c:dLbls>
          <c:showLegendKey val="0"/>
          <c:showVal val="1"/>
          <c:showCatName val="0"/>
          <c:showSerName val="0"/>
          <c:showPercent val="0"/>
          <c:showBubbleSize val="0"/>
        </c:dLbls>
        <c:axId val="51436544"/>
        <c:axId val="51909760"/>
      </c:scatterChart>
      <c:valAx>
        <c:axId val="51436544"/>
        <c:scaling>
          <c:orientation val="minMax"/>
          <c:max val="8.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09760"/>
        <c:crosses val="autoZero"/>
        <c:crossBetween val="midCat"/>
      </c:valAx>
      <c:valAx>
        <c:axId val="51909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436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
4,303
80.80
5,666,593
5,463,765
169,716
2,023,055
3,541,721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元々の少子高齢化が進行していたことに加え、震災の影響により人口減少が進んだこと、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村内</a:t>
          </a:r>
          <a:r>
            <a:rPr kumimoji="1" lang="ja-JP" altLang="en-US" sz="1300">
              <a:latin typeface="ＭＳ Ｐゴシック" panose="020B0600070205080204" pitchFamily="50" charset="-128"/>
              <a:ea typeface="ＭＳ Ｐゴシック" panose="020B0600070205080204" pitchFamily="50" charset="-128"/>
            </a:rPr>
            <a:t>中小企業が復旧・復興の途上にあること等により財産基盤が弱い。事務事業評価の強化により行政運営の効率化及び歳出の削減に努め、財政健全化を図っていく。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101282</xdr:rowOff>
    </xdr:from>
    <xdr:to>
      <xdr:col>23</xdr:col>
      <xdr:colOff>133350</xdr:colOff>
      <xdr:row>43</xdr:row>
      <xdr:rowOff>107315</xdr:rowOff>
    </xdr:to>
    <xdr:cxnSp macro="">
      <xdr:nvCxnSpPr>
        <xdr:cNvPr id="64" name="直線コネクタ 63"/>
        <xdr:cNvCxnSpPr/>
      </xdr:nvCxnSpPr>
      <xdr:spPr>
        <a:xfrm flipV="1">
          <a:off x="4114800" y="747363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107315</xdr:rowOff>
    </xdr:from>
    <xdr:to>
      <xdr:col>19</xdr:col>
      <xdr:colOff>133350</xdr:colOff>
      <xdr:row>43</xdr:row>
      <xdr:rowOff>113347</xdr:rowOff>
    </xdr:to>
    <xdr:cxnSp macro="">
      <xdr:nvCxnSpPr>
        <xdr:cNvPr id="67" name="直線コネクタ 66"/>
        <xdr:cNvCxnSpPr/>
      </xdr:nvCxnSpPr>
      <xdr:spPr>
        <a:xfrm flipV="1">
          <a:off x="3225800" y="747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113347</xdr:rowOff>
    </xdr:from>
    <xdr:to>
      <xdr:col>15</xdr:col>
      <xdr:colOff>82550</xdr:colOff>
      <xdr:row>43</xdr:row>
      <xdr:rowOff>119380</xdr:rowOff>
    </xdr:to>
    <xdr:cxnSp macro="">
      <xdr:nvCxnSpPr>
        <xdr:cNvPr id="70" name="直線コネクタ 69"/>
        <xdr:cNvCxnSpPr/>
      </xdr:nvCxnSpPr>
      <xdr:spPr>
        <a:xfrm flipV="1">
          <a:off x="2336800" y="74856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119380</xdr:rowOff>
    </xdr:to>
    <xdr:cxnSp macro="">
      <xdr:nvCxnSpPr>
        <xdr:cNvPr id="73" name="直線コネクタ 72"/>
        <xdr:cNvCxnSpPr/>
      </xdr:nvCxnSpPr>
      <xdr:spPr>
        <a:xfrm>
          <a:off x="1447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150195</xdr:rowOff>
    </xdr:from>
    <xdr:ext cx="762000" cy="259045"/>
    <xdr:sp macro="" textlink="">
      <xdr:nvSpPr>
        <xdr:cNvPr id="75" name="テキスト ボックス 74"/>
        <xdr:cNvSpPr txBox="1"/>
      </xdr:nvSpPr>
      <xdr:spPr>
        <a:xfrm>
          <a:off x="195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77" name="テキスト ボックス 7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50482</xdr:rowOff>
    </xdr:from>
    <xdr:to>
      <xdr:col>23</xdr:col>
      <xdr:colOff>184150</xdr:colOff>
      <xdr:row>43</xdr:row>
      <xdr:rowOff>152082</xdr:rowOff>
    </xdr:to>
    <xdr:sp macro="" textlink="">
      <xdr:nvSpPr>
        <xdr:cNvPr id="83" name="楕円 82"/>
        <xdr:cNvSpPr/>
      </xdr:nvSpPr>
      <xdr:spPr>
        <a:xfrm>
          <a:off x="49022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151147</xdr:rowOff>
    </xdr:from>
    <xdr:ext cx="762000" cy="259045"/>
    <xdr:sp macro="" textlink="">
      <xdr:nvSpPr>
        <xdr:cNvPr id="84"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56515</xdr:rowOff>
    </xdr:from>
    <xdr:to>
      <xdr:col>19</xdr:col>
      <xdr:colOff>184150</xdr:colOff>
      <xdr:row>43</xdr:row>
      <xdr:rowOff>158115</xdr:rowOff>
    </xdr:to>
    <xdr:sp macro="" textlink="">
      <xdr:nvSpPr>
        <xdr:cNvPr id="85" name="楕円 84"/>
        <xdr:cNvSpPr/>
      </xdr:nvSpPr>
      <xdr:spPr>
        <a:xfrm>
          <a:off x="4064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86" name="テキスト ボックス 85"/>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62547</xdr:rowOff>
    </xdr:from>
    <xdr:to>
      <xdr:col>15</xdr:col>
      <xdr:colOff>133350</xdr:colOff>
      <xdr:row>43</xdr:row>
      <xdr:rowOff>164147</xdr:rowOff>
    </xdr:to>
    <xdr:sp macro="" textlink="">
      <xdr:nvSpPr>
        <xdr:cNvPr id="87" name="楕円 86"/>
        <xdr:cNvSpPr/>
      </xdr:nvSpPr>
      <xdr:spPr>
        <a:xfrm>
          <a:off x="3175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148924</xdr:rowOff>
    </xdr:from>
    <xdr:ext cx="762000" cy="259045"/>
    <xdr:sp macro="" textlink="">
      <xdr:nvSpPr>
        <xdr:cNvPr id="88" name="テキスト ボックス 87"/>
        <xdr:cNvSpPr txBox="1"/>
      </xdr:nvSpPr>
      <xdr:spPr>
        <a:xfrm>
          <a:off x="2844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89" name="楕円 88"/>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0" name="テキスト ボックス 89"/>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1" name="楕円 90"/>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2" name="テキスト ボックス 91"/>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物件費の増加により昨年度より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a:t>
          </a:r>
          <a:r>
            <a:rPr kumimoji="1" lang="ja-JP" altLang="en-US" sz="1300">
              <a:latin typeface="ＭＳ Ｐゴシック" panose="020B0600070205080204" pitchFamily="50" charset="-128"/>
              <a:ea typeface="ＭＳ Ｐゴシック" panose="020B0600070205080204" pitchFamily="50" charset="-128"/>
            </a:rPr>
            <a:t>した。復旧・復興のピークが過ぎ新たに整備された施設等の維持管理等の負担増が予想されるため、引き続き事業の精査に努めていきたい。</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63</xdr:row>
      <xdr:rowOff>157734</xdr:rowOff>
    </xdr:to>
    <xdr:cxnSp macro="">
      <xdr:nvCxnSpPr>
        <xdr:cNvPr id="125" name="直線コネクタ 124"/>
        <xdr:cNvCxnSpPr/>
      </xdr:nvCxnSpPr>
      <xdr:spPr>
        <a:xfrm>
          <a:off x="4114800" y="10703306"/>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37084</xdr:rowOff>
    </xdr:to>
    <xdr:cxnSp macro="">
      <xdr:nvCxnSpPr>
        <xdr:cNvPr id="128" name="直線コネクタ 127"/>
        <xdr:cNvCxnSpPr/>
      </xdr:nvCxnSpPr>
      <xdr:spPr>
        <a:xfrm flipV="1">
          <a:off x="3225800" y="1070330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37084</xdr:rowOff>
    </xdr:from>
    <xdr:to>
      <xdr:col>15</xdr:col>
      <xdr:colOff>82550</xdr:colOff>
      <xdr:row>64</xdr:row>
      <xdr:rowOff>160020</xdr:rowOff>
    </xdr:to>
    <xdr:cxnSp macro="">
      <xdr:nvCxnSpPr>
        <xdr:cNvPr id="131" name="直線コネクタ 130"/>
        <xdr:cNvCxnSpPr/>
      </xdr:nvCxnSpPr>
      <xdr:spPr>
        <a:xfrm flipV="1">
          <a:off x="2336800" y="1083843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64</xdr:row>
      <xdr:rowOff>160020</xdr:rowOff>
    </xdr:to>
    <xdr:cxnSp macro="">
      <xdr:nvCxnSpPr>
        <xdr:cNvPr id="134" name="直線コネクタ 133"/>
        <xdr:cNvCxnSpPr/>
      </xdr:nvCxnSpPr>
      <xdr:spPr>
        <a:xfrm>
          <a:off x="1447800" y="1074674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38" name="テキスト ボックス 13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4" name="楕円 143"/>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45"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46" name="楕円 145"/>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108983</xdr:rowOff>
    </xdr:from>
    <xdr:ext cx="736600" cy="259045"/>
    <xdr:sp macro="" textlink="">
      <xdr:nvSpPr>
        <xdr:cNvPr id="147" name="テキスト ボックス 146"/>
        <xdr:cNvSpPr txBox="1"/>
      </xdr:nvSpPr>
      <xdr:spPr>
        <a:xfrm>
          <a:off x="3733800" y="1073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48" name="楕円 147"/>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72661</xdr:rowOff>
    </xdr:from>
    <xdr:ext cx="762000" cy="259045"/>
    <xdr:sp macro="" textlink="">
      <xdr:nvSpPr>
        <xdr:cNvPr id="149" name="テキスト ボックス 148"/>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0" name="楕円 149"/>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1" name="テキスト ボックス 150"/>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2" name="楕円 151"/>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3" name="テキスト ボックス 152"/>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復旧・復興事業のピークを過ぎ改善されてきている。しかしながら復興事業等で新たに整備された施設の維持管理等の負担増が予想されるため、引き続き抑制を図っていく。</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146120</xdr:rowOff>
    </xdr:from>
    <xdr:to>
      <xdr:col>23</xdr:col>
      <xdr:colOff>133350</xdr:colOff>
      <xdr:row>82</xdr:row>
      <xdr:rowOff>48687</xdr:rowOff>
    </xdr:to>
    <xdr:cxnSp macro="">
      <xdr:nvCxnSpPr>
        <xdr:cNvPr id="189" name="直線コネクタ 188"/>
        <xdr:cNvCxnSpPr/>
      </xdr:nvCxnSpPr>
      <xdr:spPr>
        <a:xfrm flipV="1">
          <a:off x="4114800" y="14033570"/>
          <a:ext cx="838200" cy="7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151662</xdr:rowOff>
    </xdr:from>
    <xdr:to>
      <xdr:col>19</xdr:col>
      <xdr:colOff>133350</xdr:colOff>
      <xdr:row>82</xdr:row>
      <xdr:rowOff>48687</xdr:rowOff>
    </xdr:to>
    <xdr:cxnSp macro="">
      <xdr:nvCxnSpPr>
        <xdr:cNvPr id="192" name="直線コネクタ 191"/>
        <xdr:cNvCxnSpPr/>
      </xdr:nvCxnSpPr>
      <xdr:spPr>
        <a:xfrm>
          <a:off x="3225800" y="14039112"/>
          <a:ext cx="889000" cy="6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151662</xdr:rowOff>
    </xdr:from>
    <xdr:to>
      <xdr:col>15</xdr:col>
      <xdr:colOff>82550</xdr:colOff>
      <xdr:row>82</xdr:row>
      <xdr:rowOff>165934</xdr:rowOff>
    </xdr:to>
    <xdr:cxnSp macro="">
      <xdr:nvCxnSpPr>
        <xdr:cNvPr id="195" name="直線コネクタ 194"/>
        <xdr:cNvCxnSpPr/>
      </xdr:nvCxnSpPr>
      <xdr:spPr>
        <a:xfrm flipV="1">
          <a:off x="2336800" y="14039112"/>
          <a:ext cx="889000" cy="18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165934</xdr:rowOff>
    </xdr:from>
    <xdr:to>
      <xdr:col>11</xdr:col>
      <xdr:colOff>31750</xdr:colOff>
      <xdr:row>87</xdr:row>
      <xdr:rowOff>153141</xdr:rowOff>
    </xdr:to>
    <xdr:cxnSp macro="">
      <xdr:nvCxnSpPr>
        <xdr:cNvPr id="198" name="直線コネクタ 197"/>
        <xdr:cNvCxnSpPr/>
      </xdr:nvCxnSpPr>
      <xdr:spPr>
        <a:xfrm flipV="1">
          <a:off x="1447800" y="14224834"/>
          <a:ext cx="889000" cy="84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135800</xdr:rowOff>
    </xdr:from>
    <xdr:ext cx="762000" cy="259045"/>
    <xdr:sp macro="" textlink="">
      <xdr:nvSpPr>
        <xdr:cNvPr id="200" name="テキスト ボックス 199"/>
        <xdr:cNvSpPr txBox="1"/>
      </xdr:nvSpPr>
      <xdr:spPr>
        <a:xfrm>
          <a:off x="1955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163282</xdr:rowOff>
    </xdr:from>
    <xdr:ext cx="762000" cy="259045"/>
    <xdr:sp macro="" textlink="">
      <xdr:nvSpPr>
        <xdr:cNvPr id="202" name="テキスト ボックス 201"/>
        <xdr:cNvSpPr txBox="1"/>
      </xdr:nvSpPr>
      <xdr:spPr>
        <a:xfrm>
          <a:off x="1066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95320</xdr:rowOff>
    </xdr:from>
    <xdr:to>
      <xdr:col>23</xdr:col>
      <xdr:colOff>184150</xdr:colOff>
      <xdr:row>82</xdr:row>
      <xdr:rowOff>25470</xdr:rowOff>
    </xdr:to>
    <xdr:sp macro="" textlink="">
      <xdr:nvSpPr>
        <xdr:cNvPr id="208" name="楕円 207"/>
        <xdr:cNvSpPr/>
      </xdr:nvSpPr>
      <xdr:spPr>
        <a:xfrm>
          <a:off x="4902200" y="1398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16597</xdr:rowOff>
    </xdr:from>
    <xdr:ext cx="762000" cy="259045"/>
    <xdr:sp macro="" textlink="">
      <xdr:nvSpPr>
        <xdr:cNvPr id="209" name="人件費・物件費等の状況該当値テキスト"/>
        <xdr:cNvSpPr txBox="1"/>
      </xdr:nvSpPr>
      <xdr:spPr>
        <a:xfrm>
          <a:off x="5041900" y="1390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169337</xdr:rowOff>
    </xdr:from>
    <xdr:to>
      <xdr:col>19</xdr:col>
      <xdr:colOff>184150</xdr:colOff>
      <xdr:row>82</xdr:row>
      <xdr:rowOff>99487</xdr:rowOff>
    </xdr:to>
    <xdr:sp macro="" textlink="">
      <xdr:nvSpPr>
        <xdr:cNvPr id="210" name="楕円 209"/>
        <xdr:cNvSpPr/>
      </xdr:nvSpPr>
      <xdr:spPr>
        <a:xfrm>
          <a:off x="4064000" y="140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109664</xdr:rowOff>
    </xdr:from>
    <xdr:ext cx="736600" cy="259045"/>
    <xdr:sp macro="" textlink="">
      <xdr:nvSpPr>
        <xdr:cNvPr id="211" name="テキスト ボックス 210"/>
        <xdr:cNvSpPr txBox="1"/>
      </xdr:nvSpPr>
      <xdr:spPr>
        <a:xfrm>
          <a:off x="3733800" y="1382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100862</xdr:rowOff>
    </xdr:from>
    <xdr:to>
      <xdr:col>15</xdr:col>
      <xdr:colOff>133350</xdr:colOff>
      <xdr:row>82</xdr:row>
      <xdr:rowOff>31012</xdr:rowOff>
    </xdr:to>
    <xdr:sp macro="" textlink="">
      <xdr:nvSpPr>
        <xdr:cNvPr id="212" name="楕円 211"/>
        <xdr:cNvSpPr/>
      </xdr:nvSpPr>
      <xdr:spPr>
        <a:xfrm>
          <a:off x="3175000" y="139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41189</xdr:rowOff>
    </xdr:from>
    <xdr:ext cx="762000" cy="259045"/>
    <xdr:sp macro="" textlink="">
      <xdr:nvSpPr>
        <xdr:cNvPr id="213" name="テキスト ボックス 212"/>
        <xdr:cNvSpPr txBox="1"/>
      </xdr:nvSpPr>
      <xdr:spPr>
        <a:xfrm>
          <a:off x="2844800" y="1375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115134</xdr:rowOff>
    </xdr:from>
    <xdr:to>
      <xdr:col>11</xdr:col>
      <xdr:colOff>82550</xdr:colOff>
      <xdr:row>83</xdr:row>
      <xdr:rowOff>45284</xdr:rowOff>
    </xdr:to>
    <xdr:sp macro="" textlink="">
      <xdr:nvSpPr>
        <xdr:cNvPr id="214" name="楕円 213"/>
        <xdr:cNvSpPr/>
      </xdr:nvSpPr>
      <xdr:spPr>
        <a:xfrm>
          <a:off x="2286000" y="141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30061</xdr:rowOff>
    </xdr:from>
    <xdr:ext cx="762000" cy="259045"/>
    <xdr:sp macro="" textlink="">
      <xdr:nvSpPr>
        <xdr:cNvPr id="215" name="テキスト ボックス 214"/>
        <xdr:cNvSpPr txBox="1"/>
      </xdr:nvSpPr>
      <xdr:spPr>
        <a:xfrm>
          <a:off x="1955800" y="1426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102341</xdr:rowOff>
    </xdr:from>
    <xdr:to>
      <xdr:col>7</xdr:col>
      <xdr:colOff>31750</xdr:colOff>
      <xdr:row>88</xdr:row>
      <xdr:rowOff>32491</xdr:rowOff>
    </xdr:to>
    <xdr:sp macro="" textlink="">
      <xdr:nvSpPr>
        <xdr:cNvPr id="216" name="楕円 215"/>
        <xdr:cNvSpPr/>
      </xdr:nvSpPr>
      <xdr:spPr>
        <a:xfrm>
          <a:off x="1397000" y="150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17268</xdr:rowOff>
    </xdr:from>
    <xdr:ext cx="762000" cy="259045"/>
    <xdr:sp macro="" textlink="">
      <xdr:nvSpPr>
        <xdr:cNvPr id="217" name="テキスト ボックス 216"/>
        <xdr:cNvSpPr txBox="1"/>
      </xdr:nvSpPr>
      <xdr:spPr>
        <a:xfrm>
          <a:off x="1066800" y="1510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採用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年未満の職員が多く、引き上げ率が高くなっているが、高給者の退職及び経験年数階層の変動があったため、指数が低くなった。今後も職員体制等を勘案し、適正な状態の維持に努めていく。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年度調査結果未公表のため、前年度の数値を引用している。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84</xdr:row>
      <xdr:rowOff>145748</xdr:rowOff>
    </xdr:to>
    <xdr:cxnSp macro="">
      <xdr:nvCxnSpPr>
        <xdr:cNvPr id="253" name="直線コネクタ 252"/>
        <xdr:cNvCxnSpPr/>
      </xdr:nvCxnSpPr>
      <xdr:spPr>
        <a:xfrm>
          <a:off x="16179800" y="14547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145748</xdr:rowOff>
    </xdr:from>
    <xdr:to>
      <xdr:col>77</xdr:col>
      <xdr:colOff>44450</xdr:colOff>
      <xdr:row>87</xdr:row>
      <xdr:rowOff>45055</xdr:rowOff>
    </xdr:to>
    <xdr:cxnSp macro="">
      <xdr:nvCxnSpPr>
        <xdr:cNvPr id="256" name="直線コネクタ 255"/>
        <xdr:cNvCxnSpPr/>
      </xdr:nvCxnSpPr>
      <xdr:spPr>
        <a:xfrm flipV="1">
          <a:off x="15290800" y="1454754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87</xdr:row>
      <xdr:rowOff>45055</xdr:rowOff>
    </xdr:to>
    <xdr:cxnSp macro="">
      <xdr:nvCxnSpPr>
        <xdr:cNvPr id="259" name="直線コネクタ 258"/>
        <xdr:cNvCxnSpPr/>
      </xdr:nvCxnSpPr>
      <xdr:spPr>
        <a:xfrm>
          <a:off x="14401800" y="148348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86</xdr:row>
      <xdr:rowOff>90109</xdr:rowOff>
    </xdr:to>
    <xdr:cxnSp macro="">
      <xdr:nvCxnSpPr>
        <xdr:cNvPr id="262" name="直線コネクタ 261"/>
        <xdr:cNvCxnSpPr/>
      </xdr:nvCxnSpPr>
      <xdr:spPr>
        <a:xfrm>
          <a:off x="13512800" y="14582018"/>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64" name="テキスト ボックス 263"/>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6" name="テキスト ボックス 265"/>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72" name="楕円 271"/>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73" name="給与水準   （国との比較）該当値テキスト"/>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94948</xdr:rowOff>
    </xdr:from>
    <xdr:to>
      <xdr:col>77</xdr:col>
      <xdr:colOff>95250</xdr:colOff>
      <xdr:row>85</xdr:row>
      <xdr:rowOff>25098</xdr:rowOff>
    </xdr:to>
    <xdr:sp macro="" textlink="">
      <xdr:nvSpPr>
        <xdr:cNvPr id="274" name="楕円 273"/>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35275</xdr:rowOff>
    </xdr:from>
    <xdr:ext cx="736600" cy="259045"/>
    <xdr:sp macro="" textlink="">
      <xdr:nvSpPr>
        <xdr:cNvPr id="275" name="テキスト ボックス 274"/>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76" name="楕円 275"/>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106032</xdr:rowOff>
    </xdr:from>
    <xdr:ext cx="762000" cy="259045"/>
    <xdr:sp macro="" textlink="">
      <xdr:nvSpPr>
        <xdr:cNvPr id="277" name="テキスト ボックス 276"/>
        <xdr:cNvSpPr txBox="1"/>
      </xdr:nvSpPr>
      <xdr:spPr>
        <a:xfrm>
          <a:off x="14909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78" name="楕円 277"/>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9" name="テキスト ボックス 278"/>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0" name="楕円 279"/>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1" name="テキスト ボックス 280"/>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新規採用職員の抑制や退職世代の増加により類似団体を下回っているが復旧復興事業への対応で応援職員に頼っている状況にあるため、復興後の姿を見据え、適正な職員配置に努める。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135433</xdr:rowOff>
    </xdr:from>
    <xdr:to>
      <xdr:col>81</xdr:col>
      <xdr:colOff>44450</xdr:colOff>
      <xdr:row>60</xdr:row>
      <xdr:rowOff>141948</xdr:rowOff>
    </xdr:to>
    <xdr:cxnSp macro="">
      <xdr:nvCxnSpPr>
        <xdr:cNvPr id="313" name="直線コネクタ 312"/>
        <xdr:cNvCxnSpPr/>
      </xdr:nvCxnSpPr>
      <xdr:spPr>
        <a:xfrm>
          <a:off x="16179800" y="10422433"/>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135433</xdr:rowOff>
    </xdr:from>
    <xdr:to>
      <xdr:col>77</xdr:col>
      <xdr:colOff>44450</xdr:colOff>
      <xdr:row>60</xdr:row>
      <xdr:rowOff>137846</xdr:rowOff>
    </xdr:to>
    <xdr:cxnSp macro="">
      <xdr:nvCxnSpPr>
        <xdr:cNvPr id="316" name="直線コネクタ 315"/>
        <xdr:cNvCxnSpPr/>
      </xdr:nvCxnSpPr>
      <xdr:spPr>
        <a:xfrm flipV="1">
          <a:off x="15290800" y="1042243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100927</xdr:rowOff>
    </xdr:from>
    <xdr:to>
      <xdr:col>72</xdr:col>
      <xdr:colOff>203200</xdr:colOff>
      <xdr:row>60</xdr:row>
      <xdr:rowOff>137846</xdr:rowOff>
    </xdr:to>
    <xdr:cxnSp macro="">
      <xdr:nvCxnSpPr>
        <xdr:cNvPr id="319" name="直線コネクタ 318"/>
        <xdr:cNvCxnSpPr/>
      </xdr:nvCxnSpPr>
      <xdr:spPr>
        <a:xfrm>
          <a:off x="14401800" y="10387927"/>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75108</xdr:rowOff>
    </xdr:from>
    <xdr:to>
      <xdr:col>68</xdr:col>
      <xdr:colOff>152400</xdr:colOff>
      <xdr:row>60</xdr:row>
      <xdr:rowOff>100927</xdr:rowOff>
    </xdr:to>
    <xdr:cxnSp macro="">
      <xdr:nvCxnSpPr>
        <xdr:cNvPr id="322" name="直線コネクタ 321"/>
        <xdr:cNvCxnSpPr/>
      </xdr:nvCxnSpPr>
      <xdr:spPr>
        <a:xfrm>
          <a:off x="13512800" y="10362108"/>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66400</xdr:rowOff>
    </xdr:from>
    <xdr:ext cx="762000" cy="259045"/>
    <xdr:sp macro="" textlink="">
      <xdr:nvSpPr>
        <xdr:cNvPr id="324" name="テキスト ボックス 323"/>
        <xdr:cNvSpPr txBox="1"/>
      </xdr:nvSpPr>
      <xdr:spPr>
        <a:xfrm>
          <a:off x="14020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67848</xdr:rowOff>
    </xdr:from>
    <xdr:ext cx="762000" cy="259045"/>
    <xdr:sp macro="" textlink="">
      <xdr:nvSpPr>
        <xdr:cNvPr id="326" name="テキスト ボックス 325"/>
        <xdr:cNvSpPr txBox="1"/>
      </xdr:nvSpPr>
      <xdr:spPr>
        <a:xfrm>
          <a:off x="13131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91148</xdr:rowOff>
    </xdr:from>
    <xdr:to>
      <xdr:col>81</xdr:col>
      <xdr:colOff>95250</xdr:colOff>
      <xdr:row>61</xdr:row>
      <xdr:rowOff>21298</xdr:rowOff>
    </xdr:to>
    <xdr:sp macro="" textlink="">
      <xdr:nvSpPr>
        <xdr:cNvPr id="332" name="楕円 331"/>
        <xdr:cNvSpPr/>
      </xdr:nvSpPr>
      <xdr:spPr>
        <a:xfrm>
          <a:off x="16967200" y="103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12425</xdr:rowOff>
    </xdr:from>
    <xdr:ext cx="762000" cy="259045"/>
    <xdr:sp macro="" textlink="">
      <xdr:nvSpPr>
        <xdr:cNvPr id="333" name="定員管理の状況該当値テキスト"/>
        <xdr:cNvSpPr txBox="1"/>
      </xdr:nvSpPr>
      <xdr:spPr>
        <a:xfrm>
          <a:off x="17106900" y="1029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84633</xdr:rowOff>
    </xdr:from>
    <xdr:to>
      <xdr:col>77</xdr:col>
      <xdr:colOff>95250</xdr:colOff>
      <xdr:row>61</xdr:row>
      <xdr:rowOff>14783</xdr:rowOff>
    </xdr:to>
    <xdr:sp macro="" textlink="">
      <xdr:nvSpPr>
        <xdr:cNvPr id="334" name="楕円 333"/>
        <xdr:cNvSpPr/>
      </xdr:nvSpPr>
      <xdr:spPr>
        <a:xfrm>
          <a:off x="16129000" y="103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24960</xdr:rowOff>
    </xdr:from>
    <xdr:ext cx="736600" cy="259045"/>
    <xdr:sp macro="" textlink="">
      <xdr:nvSpPr>
        <xdr:cNvPr id="335" name="テキスト ボックス 334"/>
        <xdr:cNvSpPr txBox="1"/>
      </xdr:nvSpPr>
      <xdr:spPr>
        <a:xfrm>
          <a:off x="15798800" y="1014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87046</xdr:rowOff>
    </xdr:from>
    <xdr:to>
      <xdr:col>73</xdr:col>
      <xdr:colOff>44450</xdr:colOff>
      <xdr:row>61</xdr:row>
      <xdr:rowOff>17196</xdr:rowOff>
    </xdr:to>
    <xdr:sp macro="" textlink="">
      <xdr:nvSpPr>
        <xdr:cNvPr id="336" name="楕円 335"/>
        <xdr:cNvSpPr/>
      </xdr:nvSpPr>
      <xdr:spPr>
        <a:xfrm>
          <a:off x="15240000" y="103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27373</xdr:rowOff>
    </xdr:from>
    <xdr:ext cx="762000" cy="259045"/>
    <xdr:sp macro="" textlink="">
      <xdr:nvSpPr>
        <xdr:cNvPr id="337" name="テキスト ボックス 336"/>
        <xdr:cNvSpPr txBox="1"/>
      </xdr:nvSpPr>
      <xdr:spPr>
        <a:xfrm>
          <a:off x="14909800" y="1014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50127</xdr:rowOff>
    </xdr:from>
    <xdr:to>
      <xdr:col>68</xdr:col>
      <xdr:colOff>203200</xdr:colOff>
      <xdr:row>60</xdr:row>
      <xdr:rowOff>151727</xdr:rowOff>
    </xdr:to>
    <xdr:sp macro="" textlink="">
      <xdr:nvSpPr>
        <xdr:cNvPr id="338" name="楕円 337"/>
        <xdr:cNvSpPr/>
      </xdr:nvSpPr>
      <xdr:spPr>
        <a:xfrm>
          <a:off x="14351000" y="103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161904</xdr:rowOff>
    </xdr:from>
    <xdr:ext cx="762000" cy="259045"/>
    <xdr:sp macro="" textlink="">
      <xdr:nvSpPr>
        <xdr:cNvPr id="339" name="テキスト ボックス 338"/>
        <xdr:cNvSpPr txBox="1"/>
      </xdr:nvSpPr>
      <xdr:spPr>
        <a:xfrm>
          <a:off x="14020800" y="1010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24308</xdr:rowOff>
    </xdr:from>
    <xdr:to>
      <xdr:col>64</xdr:col>
      <xdr:colOff>152400</xdr:colOff>
      <xdr:row>60</xdr:row>
      <xdr:rowOff>125908</xdr:rowOff>
    </xdr:to>
    <xdr:sp macro="" textlink="">
      <xdr:nvSpPr>
        <xdr:cNvPr id="340" name="楕円 339"/>
        <xdr:cNvSpPr/>
      </xdr:nvSpPr>
      <xdr:spPr>
        <a:xfrm>
          <a:off x="13462000" y="103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136085</xdr:rowOff>
    </xdr:from>
    <xdr:ext cx="762000" cy="259045"/>
    <xdr:sp macro="" textlink="">
      <xdr:nvSpPr>
        <xdr:cNvPr id="341" name="テキスト ボックス 340"/>
        <xdr:cNvSpPr txBox="1"/>
      </xdr:nvSpPr>
      <xdr:spPr>
        <a:xfrm>
          <a:off x="13131800" y="1008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一般会計の地方債償還額は減少してきているが、今後の新債発行に伴って悪化することも考えられる。出来るだけ新債の発行を抑制し、現状維持に努めていく。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59872</xdr:rowOff>
    </xdr:to>
    <xdr:cxnSp macro="">
      <xdr:nvCxnSpPr>
        <xdr:cNvPr id="376" name="直線コネクタ 375"/>
        <xdr:cNvCxnSpPr/>
      </xdr:nvCxnSpPr>
      <xdr:spPr>
        <a:xfrm>
          <a:off x="16179800" y="720331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2419</xdr:rowOff>
    </xdr:to>
    <xdr:cxnSp macro="">
      <xdr:nvCxnSpPr>
        <xdr:cNvPr id="379" name="直線コネクタ 378"/>
        <xdr:cNvCxnSpPr/>
      </xdr:nvCxnSpPr>
      <xdr:spPr>
        <a:xfrm>
          <a:off x="15290800" y="716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41</xdr:row>
      <xdr:rowOff>139398</xdr:rowOff>
    </xdr:to>
    <xdr:cxnSp macro="">
      <xdr:nvCxnSpPr>
        <xdr:cNvPr id="382" name="直線コネクタ 381"/>
        <xdr:cNvCxnSpPr/>
      </xdr:nvCxnSpPr>
      <xdr:spPr>
        <a:xfrm>
          <a:off x="14401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42</xdr:row>
      <xdr:rowOff>140305</xdr:rowOff>
    </xdr:to>
    <xdr:cxnSp macro="">
      <xdr:nvCxnSpPr>
        <xdr:cNvPr id="385" name="直線コネクタ 384"/>
        <xdr:cNvCxnSpPr/>
      </xdr:nvCxnSpPr>
      <xdr:spPr>
        <a:xfrm flipV="1">
          <a:off x="13512800" y="716884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87" name="テキスト ボックス 386"/>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389" name="テキスト ボックス 388"/>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395" name="楕円 394"/>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396"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397" name="楕円 396"/>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398" name="テキスト ボックス 397"/>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399" name="楕円 398"/>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28925</xdr:rowOff>
    </xdr:from>
    <xdr:ext cx="762000" cy="259045"/>
    <xdr:sp macro="" textlink="">
      <xdr:nvSpPr>
        <xdr:cNvPr id="400" name="テキスト ボックス 399"/>
        <xdr:cNvSpPr txBox="1"/>
      </xdr:nvSpPr>
      <xdr:spPr>
        <a:xfrm>
          <a:off x="14909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01" name="楕円 400"/>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28925</xdr:rowOff>
    </xdr:from>
    <xdr:ext cx="762000" cy="259045"/>
    <xdr:sp macro="" textlink="">
      <xdr:nvSpPr>
        <xdr:cNvPr id="402" name="テキスト ボックス 401"/>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03" name="楕円 402"/>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29832</xdr:rowOff>
    </xdr:from>
    <xdr:ext cx="762000" cy="259045"/>
    <xdr:sp macro="" textlink="">
      <xdr:nvSpPr>
        <xdr:cNvPr id="404" name="テキスト ボックス 403"/>
        <xdr:cNvSpPr txBox="1"/>
      </xdr:nvSpPr>
      <xdr:spPr>
        <a:xfrm>
          <a:off x="13131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震災復興交付金等の交付に伴い基金を積み増しし、充当可能基金が大幅に増えたことで、現状では将来負担は算定されていない。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今後、小学校の建設等で基金の取り崩しが見込まれ比率悪化が予測される。財政状況の維持に努めることが必要である。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
4,303
80.80
5,666,593
5,463,765
169,716
2,023,055
3,541,721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職員数の抑制や退職者の増加による若手職員の増加などで抑制を図ってきたが、震災復興に伴う応援職員の増加等により、類似団体と同水準となっている。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134620</xdr:rowOff>
    </xdr:from>
    <xdr:to>
      <xdr:col>24</xdr:col>
      <xdr:colOff>25400</xdr:colOff>
      <xdr:row>36</xdr:row>
      <xdr:rowOff>12700</xdr:rowOff>
    </xdr:to>
    <xdr:cxnSp macro="">
      <xdr:nvCxnSpPr>
        <xdr:cNvPr id="66" name="直線コネクタ 65"/>
        <xdr:cNvCxnSpPr/>
      </xdr:nvCxnSpPr>
      <xdr:spPr>
        <a:xfrm>
          <a:off x="3987800" y="61353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96520</xdr:rowOff>
    </xdr:from>
    <xdr:to>
      <xdr:col>19</xdr:col>
      <xdr:colOff>187325</xdr:colOff>
      <xdr:row>35</xdr:row>
      <xdr:rowOff>134620</xdr:rowOff>
    </xdr:to>
    <xdr:cxnSp macro="">
      <xdr:nvCxnSpPr>
        <xdr:cNvPr id="69" name="直線コネクタ 68"/>
        <xdr:cNvCxnSpPr/>
      </xdr:nvCxnSpPr>
      <xdr:spPr>
        <a:xfrm>
          <a:off x="3098800" y="6097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96520</xdr:rowOff>
    </xdr:from>
    <xdr:to>
      <xdr:col>15</xdr:col>
      <xdr:colOff>98425</xdr:colOff>
      <xdr:row>36</xdr:row>
      <xdr:rowOff>12700</xdr:rowOff>
    </xdr:to>
    <xdr:cxnSp macro="">
      <xdr:nvCxnSpPr>
        <xdr:cNvPr id="72" name="直線コネクタ 71"/>
        <xdr:cNvCxnSpPr/>
      </xdr:nvCxnSpPr>
      <xdr:spPr>
        <a:xfrm flipV="1">
          <a:off x="2209800" y="60972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81280</xdr:rowOff>
    </xdr:from>
    <xdr:to>
      <xdr:col>11</xdr:col>
      <xdr:colOff>9525</xdr:colOff>
      <xdr:row>36</xdr:row>
      <xdr:rowOff>12700</xdr:rowOff>
    </xdr:to>
    <xdr:cxnSp macro="">
      <xdr:nvCxnSpPr>
        <xdr:cNvPr id="75" name="直線コネクタ 74"/>
        <xdr:cNvCxnSpPr/>
      </xdr:nvCxnSpPr>
      <xdr:spPr>
        <a:xfrm>
          <a:off x="1320800" y="6082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162577</xdr:rowOff>
    </xdr:from>
    <xdr:ext cx="762000" cy="259045"/>
    <xdr:sp macro="" textlink="">
      <xdr:nvSpPr>
        <xdr:cNvPr id="79" name="テキスト ボックス 78"/>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83820</xdr:rowOff>
    </xdr:from>
    <xdr:to>
      <xdr:col>20</xdr:col>
      <xdr:colOff>38100</xdr:colOff>
      <xdr:row>36</xdr:row>
      <xdr:rowOff>13970</xdr:rowOff>
    </xdr:to>
    <xdr:sp macro="" textlink="">
      <xdr:nvSpPr>
        <xdr:cNvPr id="87" name="楕円 86"/>
        <xdr:cNvSpPr/>
      </xdr:nvSpPr>
      <xdr:spPr>
        <a:xfrm>
          <a:off x="3937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24147</xdr:rowOff>
    </xdr:from>
    <xdr:ext cx="736600" cy="259045"/>
    <xdr:sp macro="" textlink="">
      <xdr:nvSpPr>
        <xdr:cNvPr id="88" name="テキスト ボックス 87"/>
        <xdr:cNvSpPr txBox="1"/>
      </xdr:nvSpPr>
      <xdr:spPr>
        <a:xfrm>
          <a:off x="3606800" y="585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45720</xdr:rowOff>
    </xdr:from>
    <xdr:to>
      <xdr:col>15</xdr:col>
      <xdr:colOff>149225</xdr:colOff>
      <xdr:row>35</xdr:row>
      <xdr:rowOff>147320</xdr:rowOff>
    </xdr:to>
    <xdr:sp macro="" textlink="">
      <xdr:nvSpPr>
        <xdr:cNvPr id="89" name="楕円 88"/>
        <xdr:cNvSpPr/>
      </xdr:nvSpPr>
      <xdr:spPr>
        <a:xfrm>
          <a:off x="3048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157497</xdr:rowOff>
    </xdr:from>
    <xdr:ext cx="762000" cy="259045"/>
    <xdr:sp macro="" textlink="">
      <xdr:nvSpPr>
        <xdr:cNvPr id="90" name="テキスト ボックス 89"/>
        <xdr:cNvSpPr txBox="1"/>
      </xdr:nvSpPr>
      <xdr:spPr>
        <a:xfrm>
          <a:off x="2717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30480</xdr:rowOff>
    </xdr:from>
    <xdr:to>
      <xdr:col>6</xdr:col>
      <xdr:colOff>171450</xdr:colOff>
      <xdr:row>35</xdr:row>
      <xdr:rowOff>132080</xdr:rowOff>
    </xdr:to>
    <xdr:sp macro="" textlink="">
      <xdr:nvSpPr>
        <xdr:cNvPr id="93" name="楕円 92"/>
        <xdr:cNvSpPr/>
      </xdr:nvSpPr>
      <xdr:spPr>
        <a:xfrm>
          <a:off x="1270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142257</xdr:rowOff>
    </xdr:from>
    <xdr:ext cx="762000" cy="259045"/>
    <xdr:sp macro="" textlink="">
      <xdr:nvSpPr>
        <xdr:cNvPr id="94" name="テキスト ボックス 93"/>
        <xdr:cNvSpPr txBox="1"/>
      </xdr:nvSpPr>
      <xdr:spPr>
        <a:xfrm>
          <a:off x="939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需用費、役務費を中心に歳出の抑制に努めている。今後、物件費の抑制等内容の精査に努めていく。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81280</xdr:rowOff>
    </xdr:from>
    <xdr:to>
      <xdr:col>82</xdr:col>
      <xdr:colOff>107950</xdr:colOff>
      <xdr:row>16</xdr:row>
      <xdr:rowOff>119380</xdr:rowOff>
    </xdr:to>
    <xdr:cxnSp macro="">
      <xdr:nvCxnSpPr>
        <xdr:cNvPr id="126" name="直線コネクタ 125"/>
        <xdr:cNvCxnSpPr/>
      </xdr:nvCxnSpPr>
      <xdr:spPr>
        <a:xfrm>
          <a:off x="15671800" y="265303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81280</xdr:rowOff>
    </xdr:to>
    <xdr:cxnSp macro="">
      <xdr:nvCxnSpPr>
        <xdr:cNvPr id="129" name="直線コネクタ 128"/>
        <xdr:cNvCxnSpPr/>
      </xdr:nvCxnSpPr>
      <xdr:spPr>
        <a:xfrm>
          <a:off x="14782800" y="2618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16</xdr:row>
      <xdr:rowOff>43180</xdr:rowOff>
    </xdr:to>
    <xdr:cxnSp macro="">
      <xdr:nvCxnSpPr>
        <xdr:cNvPr id="132" name="直線コネクタ 131"/>
        <xdr:cNvCxnSpPr/>
      </xdr:nvCxnSpPr>
      <xdr:spPr>
        <a:xfrm flipV="1">
          <a:off x="13893800" y="2618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6367</xdr:rowOff>
    </xdr:from>
    <xdr:ext cx="762000" cy="259045"/>
    <xdr:sp macro="" textlink="">
      <xdr:nvSpPr>
        <xdr:cNvPr id="134" name="テキスト ボックス 133"/>
        <xdr:cNvSpPr txBox="1"/>
      </xdr:nvSpPr>
      <xdr:spPr>
        <a:xfrm>
          <a:off x="14401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43180</xdr:rowOff>
    </xdr:to>
    <xdr:cxnSp macro="">
      <xdr:nvCxnSpPr>
        <xdr:cNvPr id="135" name="直線コネクタ 134"/>
        <xdr:cNvCxnSpPr/>
      </xdr:nvCxnSpPr>
      <xdr:spPr>
        <a:xfrm>
          <a:off x="13004800" y="2687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37" name="テキスト ボックス 136"/>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5" name="楕円 144"/>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6" name="物件費該当値テキスト"/>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30480</xdr:rowOff>
    </xdr:from>
    <xdr:to>
      <xdr:col>78</xdr:col>
      <xdr:colOff>120650</xdr:colOff>
      <xdr:row>15</xdr:row>
      <xdr:rowOff>132080</xdr:rowOff>
    </xdr:to>
    <xdr:sp macro="" textlink="">
      <xdr:nvSpPr>
        <xdr:cNvPr id="147" name="楕円 146"/>
        <xdr:cNvSpPr/>
      </xdr:nvSpPr>
      <xdr:spPr>
        <a:xfrm>
          <a:off x="15621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142257</xdr:rowOff>
    </xdr:from>
    <xdr:ext cx="736600" cy="259045"/>
    <xdr:sp macro="" textlink="">
      <xdr:nvSpPr>
        <xdr:cNvPr id="148" name="テキスト ボックス 147"/>
        <xdr:cNvSpPr txBox="1"/>
      </xdr:nvSpPr>
      <xdr:spPr>
        <a:xfrm>
          <a:off x="15290800" y="23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9" name="楕円 148"/>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0" name="テキスト ボックス 149"/>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1" name="楕円 150"/>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2" name="テキスト ボックス 151"/>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3" name="楕円 152"/>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4" name="テキスト ボックス 153"/>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にあり、少子化対策による保育料軽減措置により児童福祉費の割合が大きくなっている。また、障害者自立支援や児童生徒の医療費無料化に係る割合も年々増加傾向にあり、今後極端な抑制は困難なものの、単独事業の見直し等で抑制を図っ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59</xdr:row>
      <xdr:rowOff>167822</xdr:rowOff>
    </xdr:to>
    <xdr:cxnSp macro="">
      <xdr:nvCxnSpPr>
        <xdr:cNvPr id="188" name="直線コネクタ 187"/>
        <xdr:cNvCxnSpPr/>
      </xdr:nvCxnSpPr>
      <xdr:spPr>
        <a:xfrm>
          <a:off x="3987800" y="102670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151493</xdr:rowOff>
    </xdr:to>
    <xdr:cxnSp macro="">
      <xdr:nvCxnSpPr>
        <xdr:cNvPr id="191" name="直線コネクタ 190"/>
        <xdr:cNvCxnSpPr/>
      </xdr:nvCxnSpPr>
      <xdr:spPr>
        <a:xfrm>
          <a:off x="3098800" y="100221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78015</xdr:rowOff>
    </xdr:to>
    <xdr:cxnSp macro="">
      <xdr:nvCxnSpPr>
        <xdr:cNvPr id="194" name="直線コネクタ 193"/>
        <xdr:cNvCxnSpPr/>
      </xdr:nvCxnSpPr>
      <xdr:spPr>
        <a:xfrm>
          <a:off x="2209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135165</xdr:rowOff>
    </xdr:to>
    <xdr:cxnSp macro="">
      <xdr:nvCxnSpPr>
        <xdr:cNvPr id="197" name="直線コネクタ 196"/>
        <xdr:cNvCxnSpPr/>
      </xdr:nvCxnSpPr>
      <xdr:spPr>
        <a:xfrm>
          <a:off x="1320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07" name="楕円 206"/>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08" name="扶助費該当値テキスト"/>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09" name="楕円 208"/>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0" name="テキスト ボックス 209"/>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1" name="楕円 210"/>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2" name="テキスト ボックス 211"/>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5" name="楕円 214"/>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6" name="テキスト ボックス 215"/>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その他に関する経常収支比率が類似団体平均を下回った。今後も、繰出金の内容の精査を図り、一般会計の負担を抑制するように努める。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14986</xdr:rowOff>
    </xdr:to>
    <xdr:cxnSp macro="">
      <xdr:nvCxnSpPr>
        <xdr:cNvPr id="246" name="直線コネクタ 245"/>
        <xdr:cNvCxnSpPr/>
      </xdr:nvCxnSpPr>
      <xdr:spPr>
        <a:xfrm flipV="1">
          <a:off x="15671800" y="97053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58</xdr:row>
      <xdr:rowOff>99568</xdr:rowOff>
    </xdr:to>
    <xdr:cxnSp macro="">
      <xdr:nvCxnSpPr>
        <xdr:cNvPr id="249" name="直線コネクタ 248"/>
        <xdr:cNvCxnSpPr/>
      </xdr:nvCxnSpPr>
      <xdr:spPr>
        <a:xfrm flipV="1">
          <a:off x="14782800" y="97876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76708</xdr:rowOff>
    </xdr:from>
    <xdr:to>
      <xdr:col>73</xdr:col>
      <xdr:colOff>180975</xdr:colOff>
      <xdr:row>58</xdr:row>
      <xdr:rowOff>99568</xdr:rowOff>
    </xdr:to>
    <xdr:cxnSp macro="">
      <xdr:nvCxnSpPr>
        <xdr:cNvPr id="252" name="直線コネクタ 251"/>
        <xdr:cNvCxnSpPr/>
      </xdr:nvCxnSpPr>
      <xdr:spPr>
        <a:xfrm>
          <a:off x="13893800" y="10020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156718</xdr:rowOff>
    </xdr:from>
    <xdr:to>
      <xdr:col>69</xdr:col>
      <xdr:colOff>92075</xdr:colOff>
      <xdr:row>58</xdr:row>
      <xdr:rowOff>76708</xdr:rowOff>
    </xdr:to>
    <xdr:cxnSp macro="">
      <xdr:nvCxnSpPr>
        <xdr:cNvPr id="255" name="直線コネクタ 254"/>
        <xdr:cNvCxnSpPr/>
      </xdr:nvCxnSpPr>
      <xdr:spPr>
        <a:xfrm>
          <a:off x="13004800" y="99293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7" name="テキスト ボックス 25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9" name="テキスト ボックス 258"/>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5" name="楕円 264"/>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6"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67" name="楕円 266"/>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68" name="テキスト ボックス 267"/>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48768</xdr:rowOff>
    </xdr:from>
    <xdr:to>
      <xdr:col>74</xdr:col>
      <xdr:colOff>31750</xdr:colOff>
      <xdr:row>58</xdr:row>
      <xdr:rowOff>150368</xdr:rowOff>
    </xdr:to>
    <xdr:sp macro="" textlink="">
      <xdr:nvSpPr>
        <xdr:cNvPr id="269" name="楕円 268"/>
        <xdr:cNvSpPr/>
      </xdr:nvSpPr>
      <xdr:spPr>
        <a:xfrm>
          <a:off x="14732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135145</xdr:rowOff>
    </xdr:from>
    <xdr:ext cx="762000" cy="259045"/>
    <xdr:sp macro="" textlink="">
      <xdr:nvSpPr>
        <xdr:cNvPr id="270" name="テキスト ボックス 269"/>
        <xdr:cNvSpPr txBox="1"/>
      </xdr:nvSpPr>
      <xdr:spPr>
        <a:xfrm>
          <a:off x="144018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25908</xdr:rowOff>
    </xdr:from>
    <xdr:to>
      <xdr:col>69</xdr:col>
      <xdr:colOff>142875</xdr:colOff>
      <xdr:row>58</xdr:row>
      <xdr:rowOff>127508</xdr:rowOff>
    </xdr:to>
    <xdr:sp macro="" textlink="">
      <xdr:nvSpPr>
        <xdr:cNvPr id="271" name="楕円 270"/>
        <xdr:cNvSpPr/>
      </xdr:nvSpPr>
      <xdr:spPr>
        <a:xfrm>
          <a:off x="13843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112285</xdr:rowOff>
    </xdr:from>
    <xdr:ext cx="762000" cy="259045"/>
    <xdr:sp macro="" textlink="">
      <xdr:nvSpPr>
        <xdr:cNvPr id="272" name="テキスト ボックス 271"/>
        <xdr:cNvSpPr txBox="1"/>
      </xdr:nvSpPr>
      <xdr:spPr>
        <a:xfrm>
          <a:off x="135128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105918</xdr:rowOff>
    </xdr:from>
    <xdr:to>
      <xdr:col>65</xdr:col>
      <xdr:colOff>53975</xdr:colOff>
      <xdr:row>58</xdr:row>
      <xdr:rowOff>36068</xdr:rowOff>
    </xdr:to>
    <xdr:sp macro="" textlink="">
      <xdr:nvSpPr>
        <xdr:cNvPr id="273" name="楕円 272"/>
        <xdr:cNvSpPr/>
      </xdr:nvSpPr>
      <xdr:spPr>
        <a:xfrm>
          <a:off x="12954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20845</xdr:rowOff>
    </xdr:from>
    <xdr:ext cx="762000" cy="259045"/>
    <xdr:sp macro="" textlink="">
      <xdr:nvSpPr>
        <xdr:cNvPr id="274" name="テキスト ボックス 273"/>
        <xdr:cNvSpPr txBox="1"/>
      </xdr:nvSpPr>
      <xdr:spPr>
        <a:xfrm>
          <a:off x="12623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補助費等に係る経常収支比率が類似団体平均を上回っているのは、単独事業を中心に増加傾向のためである。事業効果を再度精査し、抑制を図っていく。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26416</xdr:rowOff>
    </xdr:to>
    <xdr:cxnSp macro="">
      <xdr:nvCxnSpPr>
        <xdr:cNvPr id="305" name="直線コネクタ 304"/>
        <xdr:cNvCxnSpPr/>
      </xdr:nvCxnSpPr>
      <xdr:spPr>
        <a:xfrm>
          <a:off x="15671800" y="65232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35560</xdr:rowOff>
    </xdr:to>
    <xdr:cxnSp macro="">
      <xdr:nvCxnSpPr>
        <xdr:cNvPr id="308" name="直線コネクタ 307"/>
        <xdr:cNvCxnSpPr/>
      </xdr:nvCxnSpPr>
      <xdr:spPr>
        <a:xfrm flipV="1">
          <a:off x="14782800" y="6523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81280</xdr:rowOff>
    </xdr:to>
    <xdr:cxnSp macro="">
      <xdr:nvCxnSpPr>
        <xdr:cNvPr id="311" name="直線コネクタ 310"/>
        <xdr:cNvCxnSpPr/>
      </xdr:nvCxnSpPr>
      <xdr:spPr>
        <a:xfrm flipV="1">
          <a:off x="13893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81280</xdr:rowOff>
    </xdr:to>
    <xdr:cxnSp macro="">
      <xdr:nvCxnSpPr>
        <xdr:cNvPr id="314" name="直線コネクタ 313"/>
        <xdr:cNvCxnSpPr/>
      </xdr:nvCxnSpPr>
      <xdr:spPr>
        <a:xfrm>
          <a:off x="13004800" y="6459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16" name="テキスト ボックス 315"/>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4" name="楕円 323"/>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5"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6" name="楕円 325"/>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7" name="テキスト ボックス 326"/>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28" name="楕円 327"/>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29" name="テキスト ボックス 328"/>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0" name="楕円 329"/>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1" name="テキスト ボックス 330"/>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2" name="楕円 331"/>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3" name="テキスト ボックス 332"/>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債の発行を抑制していることから地方債償還額の減少が続いているため、類似団体と比較しても下回っている。今後、過疎計画に基づき新債発行が予定されており、数値の悪化が予想されるが、出来る限り影響を最小限にとどめる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24130</xdr:rowOff>
    </xdr:to>
    <xdr:cxnSp macro="">
      <xdr:nvCxnSpPr>
        <xdr:cNvPr id="363" name="直線コネクタ 362"/>
        <xdr:cNvCxnSpPr/>
      </xdr:nvCxnSpPr>
      <xdr:spPr>
        <a:xfrm>
          <a:off x="3987800" y="1322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37846</xdr:rowOff>
    </xdr:to>
    <xdr:cxnSp macro="">
      <xdr:nvCxnSpPr>
        <xdr:cNvPr id="366" name="直線コネクタ 365"/>
        <xdr:cNvCxnSpPr/>
      </xdr:nvCxnSpPr>
      <xdr:spPr>
        <a:xfrm flipV="1">
          <a:off x="3098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42418</xdr:rowOff>
    </xdr:to>
    <xdr:cxnSp macro="">
      <xdr:nvCxnSpPr>
        <xdr:cNvPr id="369" name="直線コネクタ 368"/>
        <xdr:cNvCxnSpPr/>
      </xdr:nvCxnSpPr>
      <xdr:spPr>
        <a:xfrm flipV="1">
          <a:off x="2209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92711</xdr:rowOff>
    </xdr:to>
    <xdr:cxnSp macro="">
      <xdr:nvCxnSpPr>
        <xdr:cNvPr id="372" name="直線コネクタ 371"/>
        <xdr:cNvCxnSpPr/>
      </xdr:nvCxnSpPr>
      <xdr:spPr>
        <a:xfrm flipV="1">
          <a:off x="1320800" y="13244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74" name="テキスト ボックス 37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76" name="テキスト ボックス 375"/>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2" name="楕円 38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3"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4" name="楕円 38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5" name="テキスト ボックス 38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6" name="楕円 385"/>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7" name="テキスト ボックス 386"/>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8" name="楕円 387"/>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89" name="テキスト ボックス 388"/>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0" name="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1" name="テキスト ボックス 390"/>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全体的に類似団体平均を上回っている。扶助費の増加傾向が続いており、今後極端な抑制は困難なものの、単独事業を中心に事業精査を行い、経常経費の抑制に努める。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79</xdr:row>
      <xdr:rowOff>156718</xdr:rowOff>
    </xdr:to>
    <xdr:cxnSp macro="">
      <xdr:nvCxnSpPr>
        <xdr:cNvPr id="422" name="直線コネクタ 421"/>
        <xdr:cNvCxnSpPr/>
      </xdr:nvCxnSpPr>
      <xdr:spPr>
        <a:xfrm>
          <a:off x="15671800" y="13458952"/>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79</xdr:row>
      <xdr:rowOff>28702</xdr:rowOff>
    </xdr:to>
    <xdr:cxnSp macro="">
      <xdr:nvCxnSpPr>
        <xdr:cNvPr id="425" name="直線コネクタ 424"/>
        <xdr:cNvCxnSpPr/>
      </xdr:nvCxnSpPr>
      <xdr:spPr>
        <a:xfrm flipV="1">
          <a:off x="14782800" y="134589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80</xdr:row>
      <xdr:rowOff>131572</xdr:rowOff>
    </xdr:to>
    <xdr:cxnSp macro="">
      <xdr:nvCxnSpPr>
        <xdr:cNvPr id="428" name="直線コネクタ 427"/>
        <xdr:cNvCxnSpPr/>
      </xdr:nvCxnSpPr>
      <xdr:spPr>
        <a:xfrm flipV="1">
          <a:off x="13893800" y="1357325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80</xdr:row>
      <xdr:rowOff>131572</xdr:rowOff>
    </xdr:to>
    <xdr:cxnSp macro="">
      <xdr:nvCxnSpPr>
        <xdr:cNvPr id="431" name="直線コネクタ 430"/>
        <xdr:cNvCxnSpPr/>
      </xdr:nvCxnSpPr>
      <xdr:spPr>
        <a:xfrm>
          <a:off x="13004800" y="13431520"/>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3" name="テキスト ボックス 432"/>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105918</xdr:rowOff>
    </xdr:from>
    <xdr:to>
      <xdr:col>82</xdr:col>
      <xdr:colOff>158750</xdr:colOff>
      <xdr:row>80</xdr:row>
      <xdr:rowOff>36068</xdr:rowOff>
    </xdr:to>
    <xdr:sp macro="" textlink="">
      <xdr:nvSpPr>
        <xdr:cNvPr id="441" name="楕円 440"/>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77995</xdr:rowOff>
    </xdr:from>
    <xdr:ext cx="762000" cy="259045"/>
    <xdr:sp macro="" textlink="">
      <xdr:nvSpPr>
        <xdr:cNvPr id="442"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43" name="楕円 442"/>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44" name="テキスト ボックス 443"/>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45" name="楕円 444"/>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46" name="テキスト ボックス 445"/>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80772</xdr:rowOff>
    </xdr:from>
    <xdr:to>
      <xdr:col>69</xdr:col>
      <xdr:colOff>142875</xdr:colOff>
      <xdr:row>81</xdr:row>
      <xdr:rowOff>10922</xdr:rowOff>
    </xdr:to>
    <xdr:sp macro="" textlink="">
      <xdr:nvSpPr>
        <xdr:cNvPr id="447" name="楕円 446"/>
        <xdr:cNvSpPr/>
      </xdr:nvSpPr>
      <xdr:spPr>
        <a:xfrm>
          <a:off x="13843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167149</xdr:rowOff>
    </xdr:from>
    <xdr:ext cx="762000" cy="259045"/>
    <xdr:sp macro="" textlink="">
      <xdr:nvSpPr>
        <xdr:cNvPr id="448" name="テキスト ボックス 447"/>
        <xdr:cNvSpPr txBox="1"/>
      </xdr:nvSpPr>
      <xdr:spPr>
        <a:xfrm>
          <a:off x="13512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9" name="楕円 448"/>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0" name="テキスト ボックス 449"/>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132121</xdr:rowOff>
    </xdr:from>
    <xdr:to>
      <xdr:col>29</xdr:col>
      <xdr:colOff>127000</xdr:colOff>
      <xdr:row>17</xdr:row>
      <xdr:rowOff>146722</xdr:rowOff>
    </xdr:to>
    <xdr:cxnSp macro="">
      <xdr:nvCxnSpPr>
        <xdr:cNvPr id="47" name="直線コネクタ 46"/>
        <xdr:cNvCxnSpPr/>
      </xdr:nvCxnSpPr>
      <xdr:spPr bwMode="auto">
        <a:xfrm flipV="1">
          <a:off x="5003800" y="3094396"/>
          <a:ext cx="647700" cy="14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143375</xdr:rowOff>
    </xdr:from>
    <xdr:to>
      <xdr:col>26</xdr:col>
      <xdr:colOff>50800</xdr:colOff>
      <xdr:row>17</xdr:row>
      <xdr:rowOff>146722</xdr:rowOff>
    </xdr:to>
    <xdr:cxnSp macro="">
      <xdr:nvCxnSpPr>
        <xdr:cNvPr id="50" name="直線コネクタ 49"/>
        <xdr:cNvCxnSpPr/>
      </xdr:nvCxnSpPr>
      <xdr:spPr bwMode="auto">
        <a:xfrm>
          <a:off x="4305300" y="3105650"/>
          <a:ext cx="698500" cy="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143375</xdr:rowOff>
    </xdr:from>
    <xdr:to>
      <xdr:col>22</xdr:col>
      <xdr:colOff>114300</xdr:colOff>
      <xdr:row>18</xdr:row>
      <xdr:rowOff>7100</xdr:rowOff>
    </xdr:to>
    <xdr:cxnSp macro="">
      <xdr:nvCxnSpPr>
        <xdr:cNvPr id="53" name="直線コネクタ 52"/>
        <xdr:cNvCxnSpPr/>
      </xdr:nvCxnSpPr>
      <xdr:spPr bwMode="auto">
        <a:xfrm flipV="1">
          <a:off x="3606800" y="3105650"/>
          <a:ext cx="698500" cy="35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7100</xdr:rowOff>
    </xdr:from>
    <xdr:to>
      <xdr:col>18</xdr:col>
      <xdr:colOff>177800</xdr:colOff>
      <xdr:row>18</xdr:row>
      <xdr:rowOff>12845</xdr:rowOff>
    </xdr:to>
    <xdr:cxnSp macro="">
      <xdr:nvCxnSpPr>
        <xdr:cNvPr id="56" name="直線コネクタ 55"/>
        <xdr:cNvCxnSpPr/>
      </xdr:nvCxnSpPr>
      <xdr:spPr bwMode="auto">
        <a:xfrm flipV="1">
          <a:off x="2908300" y="3140825"/>
          <a:ext cx="698500" cy="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132478</xdr:rowOff>
    </xdr:from>
    <xdr:ext cx="762000" cy="259045"/>
    <xdr:sp macro="" textlink="">
      <xdr:nvSpPr>
        <xdr:cNvPr id="58" name="テキスト ボックス 57"/>
        <xdr:cNvSpPr txBox="1"/>
      </xdr:nvSpPr>
      <xdr:spPr>
        <a:xfrm>
          <a:off x="32258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141266</xdr:rowOff>
    </xdr:from>
    <xdr:ext cx="762000" cy="259045"/>
    <xdr:sp macro="" textlink="">
      <xdr:nvSpPr>
        <xdr:cNvPr id="60" name="テキスト ボックス 59"/>
        <xdr:cNvSpPr txBox="1"/>
      </xdr:nvSpPr>
      <xdr:spPr>
        <a:xfrm>
          <a:off x="2527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81321</xdr:rowOff>
    </xdr:from>
    <xdr:to>
      <xdr:col>29</xdr:col>
      <xdr:colOff>177800</xdr:colOff>
      <xdr:row>18</xdr:row>
      <xdr:rowOff>11471</xdr:rowOff>
    </xdr:to>
    <xdr:sp macro="" textlink="">
      <xdr:nvSpPr>
        <xdr:cNvPr id="66" name="楕円 65"/>
        <xdr:cNvSpPr/>
      </xdr:nvSpPr>
      <xdr:spPr bwMode="auto">
        <a:xfrm>
          <a:off x="5600700" y="304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161348</xdr:rowOff>
    </xdr:from>
    <xdr:ext cx="762000" cy="259045"/>
    <xdr:sp macro="" textlink="">
      <xdr:nvSpPr>
        <xdr:cNvPr id="67" name="人口1人当たり決算額の推移該当値テキスト130"/>
        <xdr:cNvSpPr txBox="1"/>
      </xdr:nvSpPr>
      <xdr:spPr>
        <a:xfrm>
          <a:off x="5740400" y="295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95922</xdr:rowOff>
    </xdr:from>
    <xdr:to>
      <xdr:col>26</xdr:col>
      <xdr:colOff>101600</xdr:colOff>
      <xdr:row>18</xdr:row>
      <xdr:rowOff>26072</xdr:rowOff>
    </xdr:to>
    <xdr:sp macro="" textlink="">
      <xdr:nvSpPr>
        <xdr:cNvPr id="68" name="楕円 67"/>
        <xdr:cNvSpPr/>
      </xdr:nvSpPr>
      <xdr:spPr bwMode="auto">
        <a:xfrm>
          <a:off x="4953000" y="305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10849</xdr:rowOff>
    </xdr:from>
    <xdr:ext cx="736600" cy="259045"/>
    <xdr:sp macro="" textlink="">
      <xdr:nvSpPr>
        <xdr:cNvPr id="69" name="テキスト ボックス 68"/>
        <xdr:cNvSpPr txBox="1"/>
      </xdr:nvSpPr>
      <xdr:spPr>
        <a:xfrm>
          <a:off x="4622800" y="314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92575</xdr:rowOff>
    </xdr:from>
    <xdr:to>
      <xdr:col>22</xdr:col>
      <xdr:colOff>165100</xdr:colOff>
      <xdr:row>18</xdr:row>
      <xdr:rowOff>22725</xdr:rowOff>
    </xdr:to>
    <xdr:sp macro="" textlink="">
      <xdr:nvSpPr>
        <xdr:cNvPr id="70" name="楕円 69"/>
        <xdr:cNvSpPr/>
      </xdr:nvSpPr>
      <xdr:spPr bwMode="auto">
        <a:xfrm>
          <a:off x="4254500" y="305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7502</xdr:rowOff>
    </xdr:from>
    <xdr:ext cx="762000" cy="259045"/>
    <xdr:sp macro="" textlink="">
      <xdr:nvSpPr>
        <xdr:cNvPr id="71" name="テキスト ボックス 70"/>
        <xdr:cNvSpPr txBox="1"/>
      </xdr:nvSpPr>
      <xdr:spPr>
        <a:xfrm>
          <a:off x="3924300" y="3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127750</xdr:rowOff>
    </xdr:from>
    <xdr:to>
      <xdr:col>19</xdr:col>
      <xdr:colOff>38100</xdr:colOff>
      <xdr:row>18</xdr:row>
      <xdr:rowOff>57900</xdr:rowOff>
    </xdr:to>
    <xdr:sp macro="" textlink="">
      <xdr:nvSpPr>
        <xdr:cNvPr id="72" name="楕円 71"/>
        <xdr:cNvSpPr/>
      </xdr:nvSpPr>
      <xdr:spPr bwMode="auto">
        <a:xfrm>
          <a:off x="3556000" y="3090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42677</xdr:rowOff>
    </xdr:from>
    <xdr:ext cx="762000" cy="259045"/>
    <xdr:sp macro="" textlink="">
      <xdr:nvSpPr>
        <xdr:cNvPr id="73" name="テキスト ボックス 72"/>
        <xdr:cNvSpPr txBox="1"/>
      </xdr:nvSpPr>
      <xdr:spPr>
        <a:xfrm>
          <a:off x="3225800" y="317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133495</xdr:rowOff>
    </xdr:from>
    <xdr:to>
      <xdr:col>15</xdr:col>
      <xdr:colOff>101600</xdr:colOff>
      <xdr:row>18</xdr:row>
      <xdr:rowOff>63645</xdr:rowOff>
    </xdr:to>
    <xdr:sp macro="" textlink="">
      <xdr:nvSpPr>
        <xdr:cNvPr id="74" name="楕円 73"/>
        <xdr:cNvSpPr/>
      </xdr:nvSpPr>
      <xdr:spPr bwMode="auto">
        <a:xfrm>
          <a:off x="2857500" y="309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48422</xdr:rowOff>
    </xdr:from>
    <xdr:ext cx="762000" cy="259045"/>
    <xdr:sp macro="" textlink="">
      <xdr:nvSpPr>
        <xdr:cNvPr id="75" name="テキスト ボックス 74"/>
        <xdr:cNvSpPr txBox="1"/>
      </xdr:nvSpPr>
      <xdr:spPr>
        <a:xfrm>
          <a:off x="2527300" y="31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325539</xdr:rowOff>
    </xdr:from>
    <xdr:to>
      <xdr:col>29</xdr:col>
      <xdr:colOff>127000</xdr:colOff>
      <xdr:row>36</xdr:row>
      <xdr:rowOff>15322</xdr:rowOff>
    </xdr:to>
    <xdr:cxnSp macro="">
      <xdr:nvCxnSpPr>
        <xdr:cNvPr id="108" name="直線コネクタ 107"/>
        <xdr:cNvCxnSpPr/>
      </xdr:nvCxnSpPr>
      <xdr:spPr bwMode="auto">
        <a:xfrm>
          <a:off x="5003800" y="6935889"/>
          <a:ext cx="647700" cy="3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325539</xdr:rowOff>
    </xdr:from>
    <xdr:to>
      <xdr:col>26</xdr:col>
      <xdr:colOff>50800</xdr:colOff>
      <xdr:row>36</xdr:row>
      <xdr:rowOff>45405</xdr:rowOff>
    </xdr:to>
    <xdr:cxnSp macro="">
      <xdr:nvCxnSpPr>
        <xdr:cNvPr id="111" name="直線コネクタ 110"/>
        <xdr:cNvCxnSpPr/>
      </xdr:nvCxnSpPr>
      <xdr:spPr bwMode="auto">
        <a:xfrm flipV="1">
          <a:off x="4305300" y="6935889"/>
          <a:ext cx="698500" cy="6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45405</xdr:rowOff>
    </xdr:from>
    <xdr:to>
      <xdr:col>22</xdr:col>
      <xdr:colOff>114300</xdr:colOff>
      <xdr:row>36</xdr:row>
      <xdr:rowOff>68356</xdr:rowOff>
    </xdr:to>
    <xdr:cxnSp macro="">
      <xdr:nvCxnSpPr>
        <xdr:cNvPr id="114" name="直線コネクタ 113"/>
        <xdr:cNvCxnSpPr/>
      </xdr:nvCxnSpPr>
      <xdr:spPr bwMode="auto">
        <a:xfrm flipV="1">
          <a:off x="3606800" y="6998655"/>
          <a:ext cx="698500" cy="2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304965</xdr:rowOff>
    </xdr:from>
    <xdr:to>
      <xdr:col>18</xdr:col>
      <xdr:colOff>177800</xdr:colOff>
      <xdr:row>36</xdr:row>
      <xdr:rowOff>68356</xdr:rowOff>
    </xdr:to>
    <xdr:cxnSp macro="">
      <xdr:nvCxnSpPr>
        <xdr:cNvPr id="117" name="直線コネクタ 116"/>
        <xdr:cNvCxnSpPr/>
      </xdr:nvCxnSpPr>
      <xdr:spPr bwMode="auto">
        <a:xfrm>
          <a:off x="2908300" y="6915315"/>
          <a:ext cx="698500" cy="106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35714</xdr:rowOff>
    </xdr:from>
    <xdr:ext cx="762000" cy="259045"/>
    <xdr:sp macro="" textlink="">
      <xdr:nvSpPr>
        <xdr:cNvPr id="119" name="テキスト ボックス 118"/>
        <xdr:cNvSpPr txBox="1"/>
      </xdr:nvSpPr>
      <xdr:spPr>
        <a:xfrm>
          <a:off x="32258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333976</xdr:rowOff>
    </xdr:from>
    <xdr:ext cx="762000" cy="259045"/>
    <xdr:sp macro="" textlink="">
      <xdr:nvSpPr>
        <xdr:cNvPr id="121" name="テキスト ボックス 120"/>
        <xdr:cNvSpPr txBox="1"/>
      </xdr:nvSpPr>
      <xdr:spPr>
        <a:xfrm>
          <a:off x="2527300" y="66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307422</xdr:rowOff>
    </xdr:from>
    <xdr:to>
      <xdr:col>29</xdr:col>
      <xdr:colOff>177800</xdr:colOff>
      <xdr:row>36</xdr:row>
      <xdr:rowOff>66122</xdr:rowOff>
    </xdr:to>
    <xdr:sp macro="" textlink="">
      <xdr:nvSpPr>
        <xdr:cNvPr id="127" name="楕円 126"/>
        <xdr:cNvSpPr/>
      </xdr:nvSpPr>
      <xdr:spPr bwMode="auto">
        <a:xfrm>
          <a:off x="5600700" y="691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279499</xdr:rowOff>
    </xdr:from>
    <xdr:ext cx="762000" cy="259045"/>
    <xdr:sp macro="" textlink="">
      <xdr:nvSpPr>
        <xdr:cNvPr id="128" name="人口1人当たり決算額の推移該当値テキスト445"/>
        <xdr:cNvSpPr txBox="1"/>
      </xdr:nvSpPr>
      <xdr:spPr>
        <a:xfrm>
          <a:off x="5740400" y="68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274739</xdr:rowOff>
    </xdr:from>
    <xdr:to>
      <xdr:col>26</xdr:col>
      <xdr:colOff>101600</xdr:colOff>
      <xdr:row>36</xdr:row>
      <xdr:rowOff>33439</xdr:rowOff>
    </xdr:to>
    <xdr:sp macro="" textlink="">
      <xdr:nvSpPr>
        <xdr:cNvPr id="129" name="楕円 128"/>
        <xdr:cNvSpPr/>
      </xdr:nvSpPr>
      <xdr:spPr bwMode="auto">
        <a:xfrm>
          <a:off x="4953000" y="688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43616</xdr:rowOff>
    </xdr:from>
    <xdr:ext cx="736600" cy="259045"/>
    <xdr:sp macro="" textlink="">
      <xdr:nvSpPr>
        <xdr:cNvPr id="130" name="テキスト ボックス 129"/>
        <xdr:cNvSpPr txBox="1"/>
      </xdr:nvSpPr>
      <xdr:spPr>
        <a:xfrm>
          <a:off x="4622800" y="665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337505</xdr:rowOff>
    </xdr:from>
    <xdr:to>
      <xdr:col>22</xdr:col>
      <xdr:colOff>165100</xdr:colOff>
      <xdr:row>36</xdr:row>
      <xdr:rowOff>96205</xdr:rowOff>
    </xdr:to>
    <xdr:sp macro="" textlink="">
      <xdr:nvSpPr>
        <xdr:cNvPr id="131" name="楕円 130"/>
        <xdr:cNvSpPr/>
      </xdr:nvSpPr>
      <xdr:spPr bwMode="auto">
        <a:xfrm>
          <a:off x="4254500" y="694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80982</xdr:rowOff>
    </xdr:from>
    <xdr:ext cx="762000" cy="259045"/>
    <xdr:sp macro="" textlink="">
      <xdr:nvSpPr>
        <xdr:cNvPr id="132" name="テキスト ボックス 131"/>
        <xdr:cNvSpPr txBox="1"/>
      </xdr:nvSpPr>
      <xdr:spPr>
        <a:xfrm>
          <a:off x="3924300" y="703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17556</xdr:rowOff>
    </xdr:from>
    <xdr:to>
      <xdr:col>19</xdr:col>
      <xdr:colOff>38100</xdr:colOff>
      <xdr:row>36</xdr:row>
      <xdr:rowOff>119156</xdr:rowOff>
    </xdr:to>
    <xdr:sp macro="" textlink="">
      <xdr:nvSpPr>
        <xdr:cNvPr id="133" name="楕円 132"/>
        <xdr:cNvSpPr/>
      </xdr:nvSpPr>
      <xdr:spPr bwMode="auto">
        <a:xfrm>
          <a:off x="3556000" y="697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103933</xdr:rowOff>
    </xdr:from>
    <xdr:ext cx="762000" cy="259045"/>
    <xdr:sp macro="" textlink="">
      <xdr:nvSpPr>
        <xdr:cNvPr id="134" name="テキスト ボックス 133"/>
        <xdr:cNvSpPr txBox="1"/>
      </xdr:nvSpPr>
      <xdr:spPr>
        <a:xfrm>
          <a:off x="3225800" y="705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254165</xdr:rowOff>
    </xdr:from>
    <xdr:to>
      <xdr:col>15</xdr:col>
      <xdr:colOff>101600</xdr:colOff>
      <xdr:row>36</xdr:row>
      <xdr:rowOff>12865</xdr:rowOff>
    </xdr:to>
    <xdr:sp macro="" textlink="">
      <xdr:nvSpPr>
        <xdr:cNvPr id="135" name="楕円 134"/>
        <xdr:cNvSpPr/>
      </xdr:nvSpPr>
      <xdr:spPr bwMode="auto">
        <a:xfrm>
          <a:off x="2857500" y="686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340542</xdr:rowOff>
    </xdr:from>
    <xdr:ext cx="762000" cy="259045"/>
    <xdr:sp macro="" textlink="">
      <xdr:nvSpPr>
        <xdr:cNvPr id="136" name="テキスト ボックス 135"/>
        <xdr:cNvSpPr txBox="1"/>
      </xdr:nvSpPr>
      <xdr:spPr>
        <a:xfrm>
          <a:off x="2527300" y="695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
4,303
80.80
5,666,593
5,463,765
169,716
2,023,055
3,541,721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26919</xdr:rowOff>
    </xdr:from>
    <xdr:to>
      <xdr:col>24</xdr:col>
      <xdr:colOff>63500</xdr:colOff>
      <xdr:row>39</xdr:row>
      <xdr:rowOff>45814</xdr:rowOff>
    </xdr:to>
    <xdr:cxnSp macro="">
      <xdr:nvCxnSpPr>
        <xdr:cNvPr id="63" name="直線コネクタ 62"/>
        <xdr:cNvCxnSpPr/>
      </xdr:nvCxnSpPr>
      <xdr:spPr>
        <a:xfrm flipV="1">
          <a:off x="3797300" y="6713469"/>
          <a:ext cx="838200" cy="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45814</xdr:rowOff>
    </xdr:from>
    <xdr:to>
      <xdr:col>19</xdr:col>
      <xdr:colOff>177800</xdr:colOff>
      <xdr:row>39</xdr:row>
      <xdr:rowOff>51049</xdr:rowOff>
    </xdr:to>
    <xdr:cxnSp macro="">
      <xdr:nvCxnSpPr>
        <xdr:cNvPr id="66" name="直線コネクタ 65"/>
        <xdr:cNvCxnSpPr/>
      </xdr:nvCxnSpPr>
      <xdr:spPr>
        <a:xfrm flipV="1">
          <a:off x="2908300" y="6732364"/>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38897</xdr:rowOff>
    </xdr:from>
    <xdr:to>
      <xdr:col>15</xdr:col>
      <xdr:colOff>50800</xdr:colOff>
      <xdr:row>39</xdr:row>
      <xdr:rowOff>51049</xdr:rowOff>
    </xdr:to>
    <xdr:cxnSp macro="">
      <xdr:nvCxnSpPr>
        <xdr:cNvPr id="69" name="直線コネクタ 68"/>
        <xdr:cNvCxnSpPr/>
      </xdr:nvCxnSpPr>
      <xdr:spPr>
        <a:xfrm>
          <a:off x="2019300" y="6725447"/>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38897</xdr:rowOff>
    </xdr:from>
    <xdr:to>
      <xdr:col>10</xdr:col>
      <xdr:colOff>114300</xdr:colOff>
      <xdr:row>39</xdr:row>
      <xdr:rowOff>54968</xdr:rowOff>
    </xdr:to>
    <xdr:cxnSp macro="">
      <xdr:nvCxnSpPr>
        <xdr:cNvPr id="72" name="直線コネクタ 71"/>
        <xdr:cNvCxnSpPr/>
      </xdr:nvCxnSpPr>
      <xdr:spPr>
        <a:xfrm flipV="1">
          <a:off x="1130300" y="6725447"/>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153424</xdr:rowOff>
    </xdr:from>
    <xdr:ext cx="599010" cy="259045"/>
    <xdr:sp macro="" textlink="">
      <xdr:nvSpPr>
        <xdr:cNvPr id="74" name="テキスト ボックス 73"/>
        <xdr:cNvSpPr txBox="1"/>
      </xdr:nvSpPr>
      <xdr:spPr>
        <a:xfrm>
          <a:off x="1719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155079</xdr:rowOff>
    </xdr:from>
    <xdr:ext cx="599010" cy="259045"/>
    <xdr:sp macro="" textlink="">
      <xdr:nvSpPr>
        <xdr:cNvPr id="76" name="テキスト ボックス 75"/>
        <xdr:cNvSpPr txBox="1"/>
      </xdr:nvSpPr>
      <xdr:spPr>
        <a:xfrm>
          <a:off x="830795"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147569</xdr:rowOff>
    </xdr:from>
    <xdr:to>
      <xdr:col>24</xdr:col>
      <xdr:colOff>114300</xdr:colOff>
      <xdr:row>39</xdr:row>
      <xdr:rowOff>77719</xdr:rowOff>
    </xdr:to>
    <xdr:sp macro="" textlink="">
      <xdr:nvSpPr>
        <xdr:cNvPr id="82" name="楕円 81"/>
        <xdr:cNvSpPr/>
      </xdr:nvSpPr>
      <xdr:spPr>
        <a:xfrm>
          <a:off x="4584700" y="66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62496</xdr:rowOff>
    </xdr:from>
    <xdr:ext cx="599010" cy="259045"/>
    <xdr:sp macro="" textlink="">
      <xdr:nvSpPr>
        <xdr:cNvPr id="83" name="人件費該当値テキスト"/>
        <xdr:cNvSpPr txBox="1"/>
      </xdr:nvSpPr>
      <xdr:spPr>
        <a:xfrm>
          <a:off x="4686300" y="657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166464</xdr:rowOff>
    </xdr:from>
    <xdr:to>
      <xdr:col>20</xdr:col>
      <xdr:colOff>38100</xdr:colOff>
      <xdr:row>39</xdr:row>
      <xdr:rowOff>96614</xdr:rowOff>
    </xdr:to>
    <xdr:sp macro="" textlink="">
      <xdr:nvSpPr>
        <xdr:cNvPr id="84" name="楕円 83"/>
        <xdr:cNvSpPr/>
      </xdr:nvSpPr>
      <xdr:spPr>
        <a:xfrm>
          <a:off x="3746500" y="66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87741</xdr:rowOff>
    </xdr:from>
    <xdr:ext cx="599010" cy="259045"/>
    <xdr:sp macro="" textlink="">
      <xdr:nvSpPr>
        <xdr:cNvPr id="85" name="テキスト ボックス 84"/>
        <xdr:cNvSpPr txBox="1"/>
      </xdr:nvSpPr>
      <xdr:spPr>
        <a:xfrm>
          <a:off x="3497795" y="677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249</xdr:rowOff>
    </xdr:from>
    <xdr:to>
      <xdr:col>15</xdr:col>
      <xdr:colOff>101600</xdr:colOff>
      <xdr:row>39</xdr:row>
      <xdr:rowOff>101849</xdr:rowOff>
    </xdr:to>
    <xdr:sp macro="" textlink="">
      <xdr:nvSpPr>
        <xdr:cNvPr id="86" name="楕円 85"/>
        <xdr:cNvSpPr/>
      </xdr:nvSpPr>
      <xdr:spPr>
        <a:xfrm>
          <a:off x="2857500" y="66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92976</xdr:rowOff>
    </xdr:from>
    <xdr:ext cx="599010" cy="259045"/>
    <xdr:sp macro="" textlink="">
      <xdr:nvSpPr>
        <xdr:cNvPr id="87" name="テキスト ボックス 86"/>
        <xdr:cNvSpPr txBox="1"/>
      </xdr:nvSpPr>
      <xdr:spPr>
        <a:xfrm>
          <a:off x="2608795" y="677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159547</xdr:rowOff>
    </xdr:from>
    <xdr:to>
      <xdr:col>10</xdr:col>
      <xdr:colOff>165100</xdr:colOff>
      <xdr:row>39</xdr:row>
      <xdr:rowOff>89697</xdr:rowOff>
    </xdr:to>
    <xdr:sp macro="" textlink="">
      <xdr:nvSpPr>
        <xdr:cNvPr id="88" name="楕円 87"/>
        <xdr:cNvSpPr/>
      </xdr:nvSpPr>
      <xdr:spPr>
        <a:xfrm>
          <a:off x="1968500" y="66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80824</xdr:rowOff>
    </xdr:from>
    <xdr:ext cx="599010" cy="259045"/>
    <xdr:sp macro="" textlink="">
      <xdr:nvSpPr>
        <xdr:cNvPr id="89" name="テキスト ボックス 88"/>
        <xdr:cNvSpPr txBox="1"/>
      </xdr:nvSpPr>
      <xdr:spPr>
        <a:xfrm>
          <a:off x="1719795" y="676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4168</xdr:rowOff>
    </xdr:from>
    <xdr:to>
      <xdr:col>6</xdr:col>
      <xdr:colOff>38100</xdr:colOff>
      <xdr:row>39</xdr:row>
      <xdr:rowOff>105768</xdr:rowOff>
    </xdr:to>
    <xdr:sp macro="" textlink="">
      <xdr:nvSpPr>
        <xdr:cNvPr id="90" name="楕円 89"/>
        <xdr:cNvSpPr/>
      </xdr:nvSpPr>
      <xdr:spPr>
        <a:xfrm>
          <a:off x="1079500" y="66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96895</xdr:rowOff>
    </xdr:from>
    <xdr:ext cx="599010" cy="259045"/>
    <xdr:sp macro="" textlink="">
      <xdr:nvSpPr>
        <xdr:cNvPr id="91" name="テキスト ボックス 90"/>
        <xdr:cNvSpPr txBox="1"/>
      </xdr:nvSpPr>
      <xdr:spPr>
        <a:xfrm>
          <a:off x="830795" y="678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146143</xdr:rowOff>
    </xdr:from>
    <xdr:to>
      <xdr:col>24</xdr:col>
      <xdr:colOff>63500</xdr:colOff>
      <xdr:row>58</xdr:row>
      <xdr:rowOff>84777</xdr:rowOff>
    </xdr:to>
    <xdr:cxnSp macro="">
      <xdr:nvCxnSpPr>
        <xdr:cNvPr id="122" name="直線コネクタ 121"/>
        <xdr:cNvCxnSpPr/>
      </xdr:nvCxnSpPr>
      <xdr:spPr>
        <a:xfrm>
          <a:off x="3797300" y="9918793"/>
          <a:ext cx="838200" cy="1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146143</xdr:rowOff>
    </xdr:from>
    <xdr:to>
      <xdr:col>19</xdr:col>
      <xdr:colOff>177800</xdr:colOff>
      <xdr:row>58</xdr:row>
      <xdr:rowOff>59264</xdr:rowOff>
    </xdr:to>
    <xdr:cxnSp macro="">
      <xdr:nvCxnSpPr>
        <xdr:cNvPr id="125" name="直線コネクタ 124"/>
        <xdr:cNvCxnSpPr/>
      </xdr:nvCxnSpPr>
      <xdr:spPr>
        <a:xfrm flipV="1">
          <a:off x="2908300" y="9918793"/>
          <a:ext cx="889000" cy="8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117789</xdr:rowOff>
    </xdr:from>
    <xdr:to>
      <xdr:col>15</xdr:col>
      <xdr:colOff>50800</xdr:colOff>
      <xdr:row>58</xdr:row>
      <xdr:rowOff>59264</xdr:rowOff>
    </xdr:to>
    <xdr:cxnSp macro="">
      <xdr:nvCxnSpPr>
        <xdr:cNvPr id="128" name="直線コネクタ 127"/>
        <xdr:cNvCxnSpPr/>
      </xdr:nvCxnSpPr>
      <xdr:spPr>
        <a:xfrm>
          <a:off x="2019300" y="9718989"/>
          <a:ext cx="889000" cy="28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122188</xdr:rowOff>
    </xdr:from>
    <xdr:to>
      <xdr:col>10</xdr:col>
      <xdr:colOff>114300</xdr:colOff>
      <xdr:row>56</xdr:row>
      <xdr:rowOff>117789</xdr:rowOff>
    </xdr:to>
    <xdr:cxnSp macro="">
      <xdr:nvCxnSpPr>
        <xdr:cNvPr id="131" name="直線コネクタ 130"/>
        <xdr:cNvCxnSpPr/>
      </xdr:nvCxnSpPr>
      <xdr:spPr>
        <a:xfrm>
          <a:off x="1130300" y="8523238"/>
          <a:ext cx="889000" cy="119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30395</xdr:rowOff>
    </xdr:from>
    <xdr:ext cx="599010" cy="259045"/>
    <xdr:sp macro="" textlink="">
      <xdr:nvSpPr>
        <xdr:cNvPr id="133" name="テキスト ボックス 132"/>
        <xdr:cNvSpPr txBox="1"/>
      </xdr:nvSpPr>
      <xdr:spPr>
        <a:xfrm>
          <a:off x="1719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153521</xdr:rowOff>
    </xdr:from>
    <xdr:ext cx="599010" cy="259045"/>
    <xdr:sp macro="" textlink="">
      <xdr:nvSpPr>
        <xdr:cNvPr id="135" name="テキスト ボックス 134"/>
        <xdr:cNvSpPr txBox="1"/>
      </xdr:nvSpPr>
      <xdr:spPr>
        <a:xfrm>
          <a:off x="830795" y="992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33977</xdr:rowOff>
    </xdr:from>
    <xdr:to>
      <xdr:col>24</xdr:col>
      <xdr:colOff>114300</xdr:colOff>
      <xdr:row>58</xdr:row>
      <xdr:rowOff>135577</xdr:rowOff>
    </xdr:to>
    <xdr:sp macro="" textlink="">
      <xdr:nvSpPr>
        <xdr:cNvPr id="141" name="楕円 140"/>
        <xdr:cNvSpPr/>
      </xdr:nvSpPr>
      <xdr:spPr>
        <a:xfrm>
          <a:off x="4584700" y="99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120354</xdr:rowOff>
    </xdr:from>
    <xdr:ext cx="599010" cy="259045"/>
    <xdr:sp macro="" textlink="">
      <xdr:nvSpPr>
        <xdr:cNvPr id="142" name="物件費該当値テキスト"/>
        <xdr:cNvSpPr txBox="1"/>
      </xdr:nvSpPr>
      <xdr:spPr>
        <a:xfrm>
          <a:off x="4686300" y="989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95343</xdr:rowOff>
    </xdr:from>
    <xdr:to>
      <xdr:col>20</xdr:col>
      <xdr:colOff>38100</xdr:colOff>
      <xdr:row>58</xdr:row>
      <xdr:rowOff>25493</xdr:rowOff>
    </xdr:to>
    <xdr:sp macro="" textlink="">
      <xdr:nvSpPr>
        <xdr:cNvPr id="143" name="楕円 142"/>
        <xdr:cNvSpPr/>
      </xdr:nvSpPr>
      <xdr:spPr>
        <a:xfrm>
          <a:off x="3746500" y="98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42020</xdr:rowOff>
    </xdr:from>
    <xdr:ext cx="599010" cy="259045"/>
    <xdr:sp macro="" textlink="">
      <xdr:nvSpPr>
        <xdr:cNvPr id="144" name="テキスト ボックス 143"/>
        <xdr:cNvSpPr txBox="1"/>
      </xdr:nvSpPr>
      <xdr:spPr>
        <a:xfrm>
          <a:off x="3497795" y="96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8464</xdr:rowOff>
    </xdr:from>
    <xdr:to>
      <xdr:col>15</xdr:col>
      <xdr:colOff>101600</xdr:colOff>
      <xdr:row>58</xdr:row>
      <xdr:rowOff>110064</xdr:rowOff>
    </xdr:to>
    <xdr:sp macro="" textlink="">
      <xdr:nvSpPr>
        <xdr:cNvPr id="145" name="楕円 144"/>
        <xdr:cNvSpPr/>
      </xdr:nvSpPr>
      <xdr:spPr>
        <a:xfrm>
          <a:off x="2857500" y="99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101191</xdr:rowOff>
    </xdr:from>
    <xdr:ext cx="599010" cy="259045"/>
    <xdr:sp macro="" textlink="">
      <xdr:nvSpPr>
        <xdr:cNvPr id="146" name="テキスト ボックス 145"/>
        <xdr:cNvSpPr txBox="1"/>
      </xdr:nvSpPr>
      <xdr:spPr>
        <a:xfrm>
          <a:off x="2608795" y="1004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66989</xdr:rowOff>
    </xdr:from>
    <xdr:to>
      <xdr:col>10</xdr:col>
      <xdr:colOff>165100</xdr:colOff>
      <xdr:row>56</xdr:row>
      <xdr:rowOff>168589</xdr:rowOff>
    </xdr:to>
    <xdr:sp macro="" textlink="">
      <xdr:nvSpPr>
        <xdr:cNvPr id="147" name="楕円 146"/>
        <xdr:cNvSpPr/>
      </xdr:nvSpPr>
      <xdr:spPr>
        <a:xfrm>
          <a:off x="1968500" y="96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13666</xdr:rowOff>
    </xdr:from>
    <xdr:ext cx="599010" cy="259045"/>
    <xdr:sp macro="" textlink="">
      <xdr:nvSpPr>
        <xdr:cNvPr id="148" name="テキスト ボックス 147"/>
        <xdr:cNvSpPr txBox="1"/>
      </xdr:nvSpPr>
      <xdr:spPr>
        <a:xfrm>
          <a:off x="1719795" y="944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71388</xdr:rowOff>
    </xdr:from>
    <xdr:to>
      <xdr:col>6</xdr:col>
      <xdr:colOff>38100</xdr:colOff>
      <xdr:row>50</xdr:row>
      <xdr:rowOff>1538</xdr:rowOff>
    </xdr:to>
    <xdr:sp macro="" textlink="">
      <xdr:nvSpPr>
        <xdr:cNvPr id="149" name="楕円 148"/>
        <xdr:cNvSpPr/>
      </xdr:nvSpPr>
      <xdr:spPr>
        <a:xfrm>
          <a:off x="1079500" y="84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48</xdr:row>
      <xdr:rowOff>18065</xdr:rowOff>
    </xdr:from>
    <xdr:ext cx="690189" cy="259045"/>
    <xdr:sp macro="" textlink="">
      <xdr:nvSpPr>
        <xdr:cNvPr id="150" name="テキスト ボックス 149"/>
        <xdr:cNvSpPr txBox="1"/>
      </xdr:nvSpPr>
      <xdr:spPr>
        <a:xfrm>
          <a:off x="785205" y="82476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9131</xdr:rowOff>
    </xdr:from>
    <xdr:to>
      <xdr:col>24</xdr:col>
      <xdr:colOff>63500</xdr:colOff>
      <xdr:row>78</xdr:row>
      <xdr:rowOff>78880</xdr:rowOff>
    </xdr:to>
    <xdr:cxnSp macro="">
      <xdr:nvCxnSpPr>
        <xdr:cNvPr id="179" name="直線コネクタ 178"/>
        <xdr:cNvCxnSpPr/>
      </xdr:nvCxnSpPr>
      <xdr:spPr>
        <a:xfrm>
          <a:off x="3797300" y="13382231"/>
          <a:ext cx="838200" cy="6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9131</xdr:rowOff>
    </xdr:from>
    <xdr:to>
      <xdr:col>19</xdr:col>
      <xdr:colOff>177800</xdr:colOff>
      <xdr:row>78</xdr:row>
      <xdr:rowOff>105829</xdr:rowOff>
    </xdr:to>
    <xdr:cxnSp macro="">
      <xdr:nvCxnSpPr>
        <xdr:cNvPr id="182" name="直線コネクタ 181"/>
        <xdr:cNvCxnSpPr/>
      </xdr:nvCxnSpPr>
      <xdr:spPr>
        <a:xfrm flipV="1">
          <a:off x="2908300" y="13382231"/>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105829</xdr:rowOff>
    </xdr:from>
    <xdr:to>
      <xdr:col>15</xdr:col>
      <xdr:colOff>50800</xdr:colOff>
      <xdr:row>78</xdr:row>
      <xdr:rowOff>131978</xdr:rowOff>
    </xdr:to>
    <xdr:cxnSp macro="">
      <xdr:nvCxnSpPr>
        <xdr:cNvPr id="185" name="直線コネクタ 184"/>
        <xdr:cNvCxnSpPr/>
      </xdr:nvCxnSpPr>
      <xdr:spPr>
        <a:xfrm flipV="1">
          <a:off x="2019300" y="13478929"/>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17311</xdr:rowOff>
    </xdr:from>
    <xdr:to>
      <xdr:col>10</xdr:col>
      <xdr:colOff>114300</xdr:colOff>
      <xdr:row>78</xdr:row>
      <xdr:rowOff>131978</xdr:rowOff>
    </xdr:to>
    <xdr:cxnSp macro="">
      <xdr:nvCxnSpPr>
        <xdr:cNvPr id="188" name="直線コネクタ 187"/>
        <xdr:cNvCxnSpPr/>
      </xdr:nvCxnSpPr>
      <xdr:spPr>
        <a:xfrm>
          <a:off x="1130300" y="13390411"/>
          <a:ext cx="889000" cy="1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158208</xdr:rowOff>
    </xdr:from>
    <xdr:ext cx="534377" cy="259045"/>
    <xdr:sp macro="" textlink="">
      <xdr:nvSpPr>
        <xdr:cNvPr id="190" name="テキスト ボックス 189"/>
        <xdr:cNvSpPr txBox="1"/>
      </xdr:nvSpPr>
      <xdr:spPr>
        <a:xfrm>
          <a:off x="1752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34358</xdr:rowOff>
    </xdr:from>
    <xdr:ext cx="534377" cy="259045"/>
    <xdr:sp macro="" textlink="">
      <xdr:nvSpPr>
        <xdr:cNvPr id="192" name="テキスト ボックス 191"/>
        <xdr:cNvSpPr txBox="1"/>
      </xdr:nvSpPr>
      <xdr:spPr>
        <a:xfrm>
          <a:off x="863111" y="130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28080</xdr:rowOff>
    </xdr:from>
    <xdr:to>
      <xdr:col>24</xdr:col>
      <xdr:colOff>114300</xdr:colOff>
      <xdr:row>78</xdr:row>
      <xdr:rowOff>129680</xdr:rowOff>
    </xdr:to>
    <xdr:sp macro="" textlink="">
      <xdr:nvSpPr>
        <xdr:cNvPr id="198" name="楕円 197"/>
        <xdr:cNvSpPr/>
      </xdr:nvSpPr>
      <xdr:spPr>
        <a:xfrm>
          <a:off x="4584700" y="134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114457</xdr:rowOff>
    </xdr:from>
    <xdr:ext cx="534377" cy="259045"/>
    <xdr:sp macro="" textlink="">
      <xdr:nvSpPr>
        <xdr:cNvPr id="199" name="維持補修費該当値テキスト"/>
        <xdr:cNvSpPr txBox="1"/>
      </xdr:nvSpPr>
      <xdr:spPr>
        <a:xfrm>
          <a:off x="4686300" y="1331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129781</xdr:rowOff>
    </xdr:from>
    <xdr:to>
      <xdr:col>20</xdr:col>
      <xdr:colOff>38100</xdr:colOff>
      <xdr:row>78</xdr:row>
      <xdr:rowOff>59931</xdr:rowOff>
    </xdr:to>
    <xdr:sp macro="" textlink="">
      <xdr:nvSpPr>
        <xdr:cNvPr id="200" name="楕円 199"/>
        <xdr:cNvSpPr/>
      </xdr:nvSpPr>
      <xdr:spPr>
        <a:xfrm>
          <a:off x="3746500" y="133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51058</xdr:rowOff>
    </xdr:from>
    <xdr:ext cx="534377" cy="259045"/>
    <xdr:sp macro="" textlink="">
      <xdr:nvSpPr>
        <xdr:cNvPr id="201" name="テキスト ボックス 200"/>
        <xdr:cNvSpPr txBox="1"/>
      </xdr:nvSpPr>
      <xdr:spPr>
        <a:xfrm>
          <a:off x="3530111" y="134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55029</xdr:rowOff>
    </xdr:from>
    <xdr:to>
      <xdr:col>15</xdr:col>
      <xdr:colOff>101600</xdr:colOff>
      <xdr:row>78</xdr:row>
      <xdr:rowOff>156629</xdr:rowOff>
    </xdr:to>
    <xdr:sp macro="" textlink="">
      <xdr:nvSpPr>
        <xdr:cNvPr id="202" name="楕円 201"/>
        <xdr:cNvSpPr/>
      </xdr:nvSpPr>
      <xdr:spPr>
        <a:xfrm>
          <a:off x="2857500" y="134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147756</xdr:rowOff>
    </xdr:from>
    <xdr:ext cx="469744" cy="259045"/>
    <xdr:sp macro="" textlink="">
      <xdr:nvSpPr>
        <xdr:cNvPr id="203" name="テキスト ボックス 202"/>
        <xdr:cNvSpPr txBox="1"/>
      </xdr:nvSpPr>
      <xdr:spPr>
        <a:xfrm>
          <a:off x="2673428" y="135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81178</xdr:rowOff>
    </xdr:from>
    <xdr:to>
      <xdr:col>10</xdr:col>
      <xdr:colOff>165100</xdr:colOff>
      <xdr:row>79</xdr:row>
      <xdr:rowOff>11328</xdr:rowOff>
    </xdr:to>
    <xdr:sp macro="" textlink="">
      <xdr:nvSpPr>
        <xdr:cNvPr id="204" name="楕円 203"/>
        <xdr:cNvSpPr/>
      </xdr:nvSpPr>
      <xdr:spPr>
        <a:xfrm>
          <a:off x="1968500" y="134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2455</xdr:rowOff>
    </xdr:from>
    <xdr:ext cx="469744" cy="259045"/>
    <xdr:sp macro="" textlink="">
      <xdr:nvSpPr>
        <xdr:cNvPr id="205" name="テキスト ボックス 204"/>
        <xdr:cNvSpPr txBox="1"/>
      </xdr:nvSpPr>
      <xdr:spPr>
        <a:xfrm>
          <a:off x="1784428" y="135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137961</xdr:rowOff>
    </xdr:from>
    <xdr:to>
      <xdr:col>6</xdr:col>
      <xdr:colOff>38100</xdr:colOff>
      <xdr:row>78</xdr:row>
      <xdr:rowOff>68111</xdr:rowOff>
    </xdr:to>
    <xdr:sp macro="" textlink="">
      <xdr:nvSpPr>
        <xdr:cNvPr id="206" name="楕円 205"/>
        <xdr:cNvSpPr/>
      </xdr:nvSpPr>
      <xdr:spPr>
        <a:xfrm>
          <a:off x="1079500" y="133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59238</xdr:rowOff>
    </xdr:from>
    <xdr:ext cx="534377" cy="259045"/>
    <xdr:sp macro="" textlink="">
      <xdr:nvSpPr>
        <xdr:cNvPr id="207" name="テキスト ボックス 206"/>
        <xdr:cNvSpPr txBox="1"/>
      </xdr:nvSpPr>
      <xdr:spPr>
        <a:xfrm>
          <a:off x="863111" y="134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148526</xdr:rowOff>
    </xdr:from>
    <xdr:to>
      <xdr:col>24</xdr:col>
      <xdr:colOff>63500</xdr:colOff>
      <xdr:row>92</xdr:row>
      <xdr:rowOff>164249</xdr:rowOff>
    </xdr:to>
    <xdr:cxnSp macro="">
      <xdr:nvCxnSpPr>
        <xdr:cNvPr id="237" name="直線コネクタ 236"/>
        <xdr:cNvCxnSpPr/>
      </xdr:nvCxnSpPr>
      <xdr:spPr>
        <a:xfrm flipV="1">
          <a:off x="3797300" y="15921926"/>
          <a:ext cx="8382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164249</xdr:rowOff>
    </xdr:from>
    <xdr:to>
      <xdr:col>19</xdr:col>
      <xdr:colOff>177800</xdr:colOff>
      <xdr:row>94</xdr:row>
      <xdr:rowOff>83934</xdr:rowOff>
    </xdr:to>
    <xdr:cxnSp macro="">
      <xdr:nvCxnSpPr>
        <xdr:cNvPr id="240" name="直線コネクタ 239"/>
        <xdr:cNvCxnSpPr/>
      </xdr:nvCxnSpPr>
      <xdr:spPr>
        <a:xfrm flipV="1">
          <a:off x="2908300" y="15937649"/>
          <a:ext cx="889000" cy="2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83934</xdr:rowOff>
    </xdr:from>
    <xdr:to>
      <xdr:col>15</xdr:col>
      <xdr:colOff>50800</xdr:colOff>
      <xdr:row>94</xdr:row>
      <xdr:rowOff>142190</xdr:rowOff>
    </xdr:to>
    <xdr:cxnSp macro="">
      <xdr:nvCxnSpPr>
        <xdr:cNvPr id="243" name="直線コネクタ 242"/>
        <xdr:cNvCxnSpPr/>
      </xdr:nvCxnSpPr>
      <xdr:spPr>
        <a:xfrm flipV="1">
          <a:off x="2019300" y="16200234"/>
          <a:ext cx="8890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142190</xdr:rowOff>
    </xdr:from>
    <xdr:to>
      <xdr:col>10</xdr:col>
      <xdr:colOff>114300</xdr:colOff>
      <xdr:row>95</xdr:row>
      <xdr:rowOff>61925</xdr:rowOff>
    </xdr:to>
    <xdr:cxnSp macro="">
      <xdr:nvCxnSpPr>
        <xdr:cNvPr id="246" name="直線コネクタ 245"/>
        <xdr:cNvCxnSpPr/>
      </xdr:nvCxnSpPr>
      <xdr:spPr>
        <a:xfrm flipV="1">
          <a:off x="1130300" y="16258490"/>
          <a:ext cx="889000" cy="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141800</xdr:rowOff>
    </xdr:from>
    <xdr:ext cx="534377" cy="259045"/>
    <xdr:sp macro="" textlink="">
      <xdr:nvSpPr>
        <xdr:cNvPr id="248" name="テキスト ボックス 247"/>
        <xdr:cNvSpPr txBox="1"/>
      </xdr:nvSpPr>
      <xdr:spPr>
        <a:xfrm>
          <a:off x="1752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68546</xdr:rowOff>
    </xdr:from>
    <xdr:ext cx="534377" cy="259045"/>
    <xdr:sp macro="" textlink="">
      <xdr:nvSpPr>
        <xdr:cNvPr id="250" name="テキスト ボックス 249"/>
        <xdr:cNvSpPr txBox="1"/>
      </xdr:nvSpPr>
      <xdr:spPr>
        <a:xfrm>
          <a:off x="863111"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97726</xdr:rowOff>
    </xdr:from>
    <xdr:to>
      <xdr:col>24</xdr:col>
      <xdr:colOff>114300</xdr:colOff>
      <xdr:row>93</xdr:row>
      <xdr:rowOff>27876</xdr:rowOff>
    </xdr:to>
    <xdr:sp macro="" textlink="">
      <xdr:nvSpPr>
        <xdr:cNvPr id="256" name="楕円 255"/>
        <xdr:cNvSpPr/>
      </xdr:nvSpPr>
      <xdr:spPr>
        <a:xfrm>
          <a:off x="4584700" y="158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120603</xdr:rowOff>
    </xdr:from>
    <xdr:ext cx="599010" cy="259045"/>
    <xdr:sp macro="" textlink="">
      <xdr:nvSpPr>
        <xdr:cNvPr id="257" name="扶助費該当値テキスト"/>
        <xdr:cNvSpPr txBox="1"/>
      </xdr:nvSpPr>
      <xdr:spPr>
        <a:xfrm>
          <a:off x="4686300" y="1572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113449</xdr:rowOff>
    </xdr:from>
    <xdr:to>
      <xdr:col>20</xdr:col>
      <xdr:colOff>38100</xdr:colOff>
      <xdr:row>93</xdr:row>
      <xdr:rowOff>43599</xdr:rowOff>
    </xdr:to>
    <xdr:sp macro="" textlink="">
      <xdr:nvSpPr>
        <xdr:cNvPr id="258" name="楕円 257"/>
        <xdr:cNvSpPr/>
      </xdr:nvSpPr>
      <xdr:spPr>
        <a:xfrm>
          <a:off x="3746500" y="158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60126</xdr:rowOff>
    </xdr:from>
    <xdr:ext cx="599010" cy="259045"/>
    <xdr:sp macro="" textlink="">
      <xdr:nvSpPr>
        <xdr:cNvPr id="259" name="テキスト ボックス 258"/>
        <xdr:cNvSpPr txBox="1"/>
      </xdr:nvSpPr>
      <xdr:spPr>
        <a:xfrm>
          <a:off x="3497795" y="1566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33134</xdr:rowOff>
    </xdr:from>
    <xdr:to>
      <xdr:col>15</xdr:col>
      <xdr:colOff>101600</xdr:colOff>
      <xdr:row>94</xdr:row>
      <xdr:rowOff>134734</xdr:rowOff>
    </xdr:to>
    <xdr:sp macro="" textlink="">
      <xdr:nvSpPr>
        <xdr:cNvPr id="260" name="楕円 259"/>
        <xdr:cNvSpPr/>
      </xdr:nvSpPr>
      <xdr:spPr>
        <a:xfrm>
          <a:off x="2857500" y="161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151261</xdr:rowOff>
    </xdr:from>
    <xdr:ext cx="534377" cy="259045"/>
    <xdr:sp macro="" textlink="">
      <xdr:nvSpPr>
        <xdr:cNvPr id="261" name="テキスト ボックス 260"/>
        <xdr:cNvSpPr txBox="1"/>
      </xdr:nvSpPr>
      <xdr:spPr>
        <a:xfrm>
          <a:off x="2641111" y="159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91390</xdr:rowOff>
    </xdr:from>
    <xdr:to>
      <xdr:col>10</xdr:col>
      <xdr:colOff>165100</xdr:colOff>
      <xdr:row>95</xdr:row>
      <xdr:rowOff>21540</xdr:rowOff>
    </xdr:to>
    <xdr:sp macro="" textlink="">
      <xdr:nvSpPr>
        <xdr:cNvPr id="262" name="楕円 261"/>
        <xdr:cNvSpPr/>
      </xdr:nvSpPr>
      <xdr:spPr>
        <a:xfrm>
          <a:off x="1968500" y="162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38067</xdr:rowOff>
    </xdr:from>
    <xdr:ext cx="534377" cy="259045"/>
    <xdr:sp macro="" textlink="">
      <xdr:nvSpPr>
        <xdr:cNvPr id="263" name="テキスト ボックス 262"/>
        <xdr:cNvSpPr txBox="1"/>
      </xdr:nvSpPr>
      <xdr:spPr>
        <a:xfrm>
          <a:off x="1752111" y="1598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11125</xdr:rowOff>
    </xdr:from>
    <xdr:to>
      <xdr:col>6</xdr:col>
      <xdr:colOff>38100</xdr:colOff>
      <xdr:row>95</xdr:row>
      <xdr:rowOff>112725</xdr:rowOff>
    </xdr:to>
    <xdr:sp macro="" textlink="">
      <xdr:nvSpPr>
        <xdr:cNvPr id="264" name="楕円 263"/>
        <xdr:cNvSpPr/>
      </xdr:nvSpPr>
      <xdr:spPr>
        <a:xfrm>
          <a:off x="1079500" y="162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129252</xdr:rowOff>
    </xdr:from>
    <xdr:ext cx="534377" cy="259045"/>
    <xdr:sp macro="" textlink="">
      <xdr:nvSpPr>
        <xdr:cNvPr id="265" name="テキスト ボックス 264"/>
        <xdr:cNvSpPr txBox="1"/>
      </xdr:nvSpPr>
      <xdr:spPr>
        <a:xfrm>
          <a:off x="863111" y="160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51790</xdr:rowOff>
    </xdr:from>
    <xdr:to>
      <xdr:col>55</xdr:col>
      <xdr:colOff>0</xdr:colOff>
      <xdr:row>37</xdr:row>
      <xdr:rowOff>55804</xdr:rowOff>
    </xdr:to>
    <xdr:cxnSp macro="">
      <xdr:nvCxnSpPr>
        <xdr:cNvPr id="296" name="直線コネクタ 295"/>
        <xdr:cNvCxnSpPr/>
      </xdr:nvCxnSpPr>
      <xdr:spPr>
        <a:xfrm>
          <a:off x="9639300" y="6395440"/>
          <a:ext cx="8382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36859</xdr:rowOff>
    </xdr:from>
    <xdr:to>
      <xdr:col>50</xdr:col>
      <xdr:colOff>114300</xdr:colOff>
      <xdr:row>37</xdr:row>
      <xdr:rowOff>51790</xdr:rowOff>
    </xdr:to>
    <xdr:cxnSp macro="">
      <xdr:nvCxnSpPr>
        <xdr:cNvPr id="299" name="直線コネクタ 298"/>
        <xdr:cNvCxnSpPr/>
      </xdr:nvCxnSpPr>
      <xdr:spPr>
        <a:xfrm>
          <a:off x="8750300" y="6380509"/>
          <a:ext cx="889000" cy="1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36859</xdr:rowOff>
    </xdr:from>
    <xdr:to>
      <xdr:col>45</xdr:col>
      <xdr:colOff>177800</xdr:colOff>
      <xdr:row>37</xdr:row>
      <xdr:rowOff>65872</xdr:rowOff>
    </xdr:to>
    <xdr:cxnSp macro="">
      <xdr:nvCxnSpPr>
        <xdr:cNvPr id="302" name="直線コネクタ 301"/>
        <xdr:cNvCxnSpPr/>
      </xdr:nvCxnSpPr>
      <xdr:spPr>
        <a:xfrm flipV="1">
          <a:off x="7861300" y="6380509"/>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65872</xdr:rowOff>
    </xdr:from>
    <xdr:to>
      <xdr:col>41</xdr:col>
      <xdr:colOff>50800</xdr:colOff>
      <xdr:row>37</xdr:row>
      <xdr:rowOff>117411</xdr:rowOff>
    </xdr:to>
    <xdr:cxnSp macro="">
      <xdr:nvCxnSpPr>
        <xdr:cNvPr id="305" name="直線コネクタ 304"/>
        <xdr:cNvCxnSpPr/>
      </xdr:nvCxnSpPr>
      <xdr:spPr>
        <a:xfrm flipV="1">
          <a:off x="6972300" y="6409522"/>
          <a:ext cx="889000" cy="5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97338</xdr:rowOff>
    </xdr:from>
    <xdr:ext cx="599010" cy="259045"/>
    <xdr:sp macro="" textlink="">
      <xdr:nvSpPr>
        <xdr:cNvPr id="307" name="テキスト ボックス 306"/>
        <xdr:cNvSpPr txBox="1"/>
      </xdr:nvSpPr>
      <xdr:spPr>
        <a:xfrm>
          <a:off x="7561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137317</xdr:rowOff>
    </xdr:from>
    <xdr:ext cx="599010" cy="259045"/>
    <xdr:sp macro="" textlink="">
      <xdr:nvSpPr>
        <xdr:cNvPr id="309" name="テキスト ボックス 308"/>
        <xdr:cNvSpPr txBox="1"/>
      </xdr:nvSpPr>
      <xdr:spPr>
        <a:xfrm>
          <a:off x="6672795" y="6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5004</xdr:rowOff>
    </xdr:from>
    <xdr:to>
      <xdr:col>55</xdr:col>
      <xdr:colOff>50800</xdr:colOff>
      <xdr:row>37</xdr:row>
      <xdr:rowOff>106604</xdr:rowOff>
    </xdr:to>
    <xdr:sp macro="" textlink="">
      <xdr:nvSpPr>
        <xdr:cNvPr id="315" name="楕円 314"/>
        <xdr:cNvSpPr/>
      </xdr:nvSpPr>
      <xdr:spPr>
        <a:xfrm>
          <a:off x="10426700" y="63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154881</xdr:rowOff>
    </xdr:from>
    <xdr:ext cx="599010" cy="259045"/>
    <xdr:sp macro="" textlink="">
      <xdr:nvSpPr>
        <xdr:cNvPr id="316" name="補助費等該当値テキスト"/>
        <xdr:cNvSpPr txBox="1"/>
      </xdr:nvSpPr>
      <xdr:spPr>
        <a:xfrm>
          <a:off x="10528300" y="632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990</xdr:rowOff>
    </xdr:from>
    <xdr:to>
      <xdr:col>50</xdr:col>
      <xdr:colOff>165100</xdr:colOff>
      <xdr:row>37</xdr:row>
      <xdr:rowOff>102590</xdr:rowOff>
    </xdr:to>
    <xdr:sp macro="" textlink="">
      <xdr:nvSpPr>
        <xdr:cNvPr id="317" name="楕円 316"/>
        <xdr:cNvSpPr/>
      </xdr:nvSpPr>
      <xdr:spPr>
        <a:xfrm>
          <a:off x="9588500" y="63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93717</xdr:rowOff>
    </xdr:from>
    <xdr:ext cx="599010" cy="259045"/>
    <xdr:sp macro="" textlink="">
      <xdr:nvSpPr>
        <xdr:cNvPr id="318" name="テキスト ボックス 317"/>
        <xdr:cNvSpPr txBox="1"/>
      </xdr:nvSpPr>
      <xdr:spPr>
        <a:xfrm>
          <a:off x="9339795" y="643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157509</xdr:rowOff>
    </xdr:from>
    <xdr:to>
      <xdr:col>46</xdr:col>
      <xdr:colOff>38100</xdr:colOff>
      <xdr:row>37</xdr:row>
      <xdr:rowOff>87659</xdr:rowOff>
    </xdr:to>
    <xdr:sp macro="" textlink="">
      <xdr:nvSpPr>
        <xdr:cNvPr id="319" name="楕円 318"/>
        <xdr:cNvSpPr/>
      </xdr:nvSpPr>
      <xdr:spPr>
        <a:xfrm>
          <a:off x="8699500" y="632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78786</xdr:rowOff>
    </xdr:from>
    <xdr:ext cx="599010" cy="259045"/>
    <xdr:sp macro="" textlink="">
      <xdr:nvSpPr>
        <xdr:cNvPr id="320" name="テキスト ボックス 319"/>
        <xdr:cNvSpPr txBox="1"/>
      </xdr:nvSpPr>
      <xdr:spPr>
        <a:xfrm>
          <a:off x="8450795" y="642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15072</xdr:rowOff>
    </xdr:from>
    <xdr:to>
      <xdr:col>41</xdr:col>
      <xdr:colOff>101600</xdr:colOff>
      <xdr:row>37</xdr:row>
      <xdr:rowOff>116672</xdr:rowOff>
    </xdr:to>
    <xdr:sp macro="" textlink="">
      <xdr:nvSpPr>
        <xdr:cNvPr id="321" name="楕円 320"/>
        <xdr:cNvSpPr/>
      </xdr:nvSpPr>
      <xdr:spPr>
        <a:xfrm>
          <a:off x="7810500" y="63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107799</xdr:rowOff>
    </xdr:from>
    <xdr:ext cx="599010" cy="259045"/>
    <xdr:sp macro="" textlink="">
      <xdr:nvSpPr>
        <xdr:cNvPr id="322" name="テキスト ボックス 321"/>
        <xdr:cNvSpPr txBox="1"/>
      </xdr:nvSpPr>
      <xdr:spPr>
        <a:xfrm>
          <a:off x="7561795" y="645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66611</xdr:rowOff>
    </xdr:from>
    <xdr:to>
      <xdr:col>36</xdr:col>
      <xdr:colOff>165100</xdr:colOff>
      <xdr:row>37</xdr:row>
      <xdr:rowOff>168211</xdr:rowOff>
    </xdr:to>
    <xdr:sp macro="" textlink="">
      <xdr:nvSpPr>
        <xdr:cNvPr id="323" name="楕円 322"/>
        <xdr:cNvSpPr/>
      </xdr:nvSpPr>
      <xdr:spPr>
        <a:xfrm>
          <a:off x="6921500" y="6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159338</xdr:rowOff>
    </xdr:from>
    <xdr:ext cx="534377" cy="259045"/>
    <xdr:sp macro="" textlink="">
      <xdr:nvSpPr>
        <xdr:cNvPr id="324" name="テキスト ボックス 323"/>
        <xdr:cNvSpPr txBox="1"/>
      </xdr:nvSpPr>
      <xdr:spPr>
        <a:xfrm>
          <a:off x="6705111" y="650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97279</xdr:rowOff>
    </xdr:from>
    <xdr:to>
      <xdr:col>55</xdr:col>
      <xdr:colOff>0</xdr:colOff>
      <xdr:row>57</xdr:row>
      <xdr:rowOff>169287</xdr:rowOff>
    </xdr:to>
    <xdr:cxnSp macro="">
      <xdr:nvCxnSpPr>
        <xdr:cNvPr id="351" name="直線コネクタ 350"/>
        <xdr:cNvCxnSpPr/>
      </xdr:nvCxnSpPr>
      <xdr:spPr>
        <a:xfrm>
          <a:off x="9639300" y="9698479"/>
          <a:ext cx="838200" cy="2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97279</xdr:rowOff>
    </xdr:from>
    <xdr:to>
      <xdr:col>50</xdr:col>
      <xdr:colOff>114300</xdr:colOff>
      <xdr:row>56</xdr:row>
      <xdr:rowOff>99708</xdr:rowOff>
    </xdr:to>
    <xdr:cxnSp macro="">
      <xdr:nvCxnSpPr>
        <xdr:cNvPr id="354" name="直線コネクタ 353"/>
        <xdr:cNvCxnSpPr/>
      </xdr:nvCxnSpPr>
      <xdr:spPr>
        <a:xfrm flipV="1">
          <a:off x="8750300" y="9698479"/>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149782</xdr:rowOff>
    </xdr:from>
    <xdr:to>
      <xdr:col>45</xdr:col>
      <xdr:colOff>177800</xdr:colOff>
      <xdr:row>56</xdr:row>
      <xdr:rowOff>99708</xdr:rowOff>
    </xdr:to>
    <xdr:cxnSp macro="">
      <xdr:nvCxnSpPr>
        <xdr:cNvPr id="357" name="直線コネクタ 356"/>
        <xdr:cNvCxnSpPr/>
      </xdr:nvCxnSpPr>
      <xdr:spPr>
        <a:xfrm>
          <a:off x="7861300" y="9579532"/>
          <a:ext cx="889000" cy="12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149782</xdr:rowOff>
    </xdr:from>
    <xdr:to>
      <xdr:col>41</xdr:col>
      <xdr:colOff>50800</xdr:colOff>
      <xdr:row>57</xdr:row>
      <xdr:rowOff>9037</xdr:rowOff>
    </xdr:to>
    <xdr:cxnSp macro="">
      <xdr:nvCxnSpPr>
        <xdr:cNvPr id="360" name="直線コネクタ 359"/>
        <xdr:cNvCxnSpPr/>
      </xdr:nvCxnSpPr>
      <xdr:spPr>
        <a:xfrm flipV="1">
          <a:off x="6972300" y="9579532"/>
          <a:ext cx="889000" cy="20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56863</xdr:rowOff>
    </xdr:from>
    <xdr:ext cx="599010" cy="259045"/>
    <xdr:sp macro="" textlink="">
      <xdr:nvSpPr>
        <xdr:cNvPr id="362" name="テキスト ボックス 361"/>
        <xdr:cNvSpPr txBox="1"/>
      </xdr:nvSpPr>
      <xdr:spPr>
        <a:xfrm>
          <a:off x="7561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61365</xdr:rowOff>
    </xdr:from>
    <xdr:ext cx="599010" cy="259045"/>
    <xdr:sp macro="" textlink="">
      <xdr:nvSpPr>
        <xdr:cNvPr id="364" name="テキスト ボックス 363"/>
        <xdr:cNvSpPr txBox="1"/>
      </xdr:nvSpPr>
      <xdr:spPr>
        <a:xfrm>
          <a:off x="6672795" y="1000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118487</xdr:rowOff>
    </xdr:from>
    <xdr:to>
      <xdr:col>55</xdr:col>
      <xdr:colOff>50800</xdr:colOff>
      <xdr:row>58</xdr:row>
      <xdr:rowOff>48637</xdr:rowOff>
    </xdr:to>
    <xdr:sp macro="" textlink="">
      <xdr:nvSpPr>
        <xdr:cNvPr id="370" name="楕円 369"/>
        <xdr:cNvSpPr/>
      </xdr:nvSpPr>
      <xdr:spPr>
        <a:xfrm>
          <a:off x="10426700" y="98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77864</xdr:rowOff>
    </xdr:from>
    <xdr:ext cx="599010" cy="259045"/>
    <xdr:sp macro="" textlink="">
      <xdr:nvSpPr>
        <xdr:cNvPr id="371" name="普通建設事業費該当値テキスト"/>
        <xdr:cNvSpPr txBox="1"/>
      </xdr:nvSpPr>
      <xdr:spPr>
        <a:xfrm>
          <a:off x="10528300" y="967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46479</xdr:rowOff>
    </xdr:from>
    <xdr:to>
      <xdr:col>50</xdr:col>
      <xdr:colOff>165100</xdr:colOff>
      <xdr:row>56</xdr:row>
      <xdr:rowOff>148079</xdr:rowOff>
    </xdr:to>
    <xdr:sp macro="" textlink="">
      <xdr:nvSpPr>
        <xdr:cNvPr id="372" name="楕円 371"/>
        <xdr:cNvSpPr/>
      </xdr:nvSpPr>
      <xdr:spPr>
        <a:xfrm>
          <a:off x="9588500" y="96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164606</xdr:rowOff>
    </xdr:from>
    <xdr:ext cx="599010" cy="259045"/>
    <xdr:sp macro="" textlink="">
      <xdr:nvSpPr>
        <xdr:cNvPr id="373" name="テキスト ボックス 372"/>
        <xdr:cNvSpPr txBox="1"/>
      </xdr:nvSpPr>
      <xdr:spPr>
        <a:xfrm>
          <a:off x="9339795" y="942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48908</xdr:rowOff>
    </xdr:from>
    <xdr:to>
      <xdr:col>46</xdr:col>
      <xdr:colOff>38100</xdr:colOff>
      <xdr:row>56</xdr:row>
      <xdr:rowOff>150508</xdr:rowOff>
    </xdr:to>
    <xdr:sp macro="" textlink="">
      <xdr:nvSpPr>
        <xdr:cNvPr id="374" name="楕円 373"/>
        <xdr:cNvSpPr/>
      </xdr:nvSpPr>
      <xdr:spPr>
        <a:xfrm>
          <a:off x="8699500" y="96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167035</xdr:rowOff>
    </xdr:from>
    <xdr:ext cx="599010" cy="259045"/>
    <xdr:sp macro="" textlink="">
      <xdr:nvSpPr>
        <xdr:cNvPr id="375" name="テキスト ボックス 374"/>
        <xdr:cNvSpPr txBox="1"/>
      </xdr:nvSpPr>
      <xdr:spPr>
        <a:xfrm>
          <a:off x="8450795" y="94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98982</xdr:rowOff>
    </xdr:from>
    <xdr:to>
      <xdr:col>41</xdr:col>
      <xdr:colOff>101600</xdr:colOff>
      <xdr:row>56</xdr:row>
      <xdr:rowOff>29132</xdr:rowOff>
    </xdr:to>
    <xdr:sp macro="" textlink="">
      <xdr:nvSpPr>
        <xdr:cNvPr id="376" name="楕円 375"/>
        <xdr:cNvSpPr/>
      </xdr:nvSpPr>
      <xdr:spPr>
        <a:xfrm>
          <a:off x="7810500" y="95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45659</xdr:rowOff>
    </xdr:from>
    <xdr:ext cx="690189" cy="259045"/>
    <xdr:sp macro="" textlink="">
      <xdr:nvSpPr>
        <xdr:cNvPr id="377" name="テキスト ボックス 376"/>
        <xdr:cNvSpPr txBox="1"/>
      </xdr:nvSpPr>
      <xdr:spPr>
        <a:xfrm>
          <a:off x="7516205" y="93039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129687</xdr:rowOff>
    </xdr:from>
    <xdr:to>
      <xdr:col>36</xdr:col>
      <xdr:colOff>165100</xdr:colOff>
      <xdr:row>57</xdr:row>
      <xdr:rowOff>59837</xdr:rowOff>
    </xdr:to>
    <xdr:sp macro="" textlink="">
      <xdr:nvSpPr>
        <xdr:cNvPr id="378" name="楕円 377"/>
        <xdr:cNvSpPr/>
      </xdr:nvSpPr>
      <xdr:spPr>
        <a:xfrm>
          <a:off x="6921500" y="97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76364</xdr:rowOff>
    </xdr:from>
    <xdr:ext cx="599010" cy="259045"/>
    <xdr:sp macro="" textlink="">
      <xdr:nvSpPr>
        <xdr:cNvPr id="379" name="テキスト ボックス 378"/>
        <xdr:cNvSpPr txBox="1"/>
      </xdr:nvSpPr>
      <xdr:spPr>
        <a:xfrm>
          <a:off x="6672795" y="950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163795</xdr:rowOff>
    </xdr:from>
    <xdr:to>
      <xdr:col>55</xdr:col>
      <xdr:colOff>0</xdr:colOff>
      <xdr:row>79</xdr:row>
      <xdr:rowOff>8962</xdr:rowOff>
    </xdr:to>
    <xdr:cxnSp macro="">
      <xdr:nvCxnSpPr>
        <xdr:cNvPr id="408" name="直線コネクタ 407"/>
        <xdr:cNvCxnSpPr/>
      </xdr:nvCxnSpPr>
      <xdr:spPr>
        <a:xfrm flipV="1">
          <a:off x="9639300" y="13536895"/>
          <a:ext cx="838200" cy="1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8962</xdr:rowOff>
    </xdr:from>
    <xdr:to>
      <xdr:col>50</xdr:col>
      <xdr:colOff>114300</xdr:colOff>
      <xdr:row>79</xdr:row>
      <xdr:rowOff>26147</xdr:rowOff>
    </xdr:to>
    <xdr:cxnSp macro="">
      <xdr:nvCxnSpPr>
        <xdr:cNvPr id="411" name="直線コネクタ 410"/>
        <xdr:cNvCxnSpPr/>
      </xdr:nvCxnSpPr>
      <xdr:spPr>
        <a:xfrm flipV="1">
          <a:off x="8750300" y="13553512"/>
          <a:ext cx="889000" cy="1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26147</xdr:rowOff>
    </xdr:from>
    <xdr:to>
      <xdr:col>45</xdr:col>
      <xdr:colOff>177800</xdr:colOff>
      <xdr:row>79</xdr:row>
      <xdr:rowOff>44450</xdr:rowOff>
    </xdr:to>
    <xdr:cxnSp macro="">
      <xdr:nvCxnSpPr>
        <xdr:cNvPr id="414" name="直線コネクタ 413"/>
        <xdr:cNvCxnSpPr/>
      </xdr:nvCxnSpPr>
      <xdr:spPr>
        <a:xfrm flipV="1">
          <a:off x="7861300" y="13570697"/>
          <a:ext cx="88900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133618</xdr:rowOff>
    </xdr:from>
    <xdr:ext cx="599010" cy="259045"/>
    <xdr:sp macro="" textlink="">
      <xdr:nvSpPr>
        <xdr:cNvPr id="418" name="テキスト ボックス 417"/>
        <xdr:cNvSpPr txBox="1"/>
      </xdr:nvSpPr>
      <xdr:spPr>
        <a:xfrm>
          <a:off x="7561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112995</xdr:rowOff>
    </xdr:from>
    <xdr:to>
      <xdr:col>55</xdr:col>
      <xdr:colOff>50800</xdr:colOff>
      <xdr:row>79</xdr:row>
      <xdr:rowOff>43145</xdr:rowOff>
    </xdr:to>
    <xdr:sp macro="" textlink="">
      <xdr:nvSpPr>
        <xdr:cNvPr id="424" name="楕円 423"/>
        <xdr:cNvSpPr/>
      </xdr:nvSpPr>
      <xdr:spPr>
        <a:xfrm>
          <a:off x="10426700" y="134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27922</xdr:rowOff>
    </xdr:from>
    <xdr:ext cx="534377" cy="259045"/>
    <xdr:sp macro="" textlink="">
      <xdr:nvSpPr>
        <xdr:cNvPr id="425" name="普通建設事業費 （ うち新規整備　）該当値テキスト"/>
        <xdr:cNvSpPr txBox="1"/>
      </xdr:nvSpPr>
      <xdr:spPr>
        <a:xfrm>
          <a:off x="10528300" y="1340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129612</xdr:rowOff>
    </xdr:from>
    <xdr:to>
      <xdr:col>50</xdr:col>
      <xdr:colOff>165100</xdr:colOff>
      <xdr:row>79</xdr:row>
      <xdr:rowOff>59762</xdr:rowOff>
    </xdr:to>
    <xdr:sp macro="" textlink="">
      <xdr:nvSpPr>
        <xdr:cNvPr id="426" name="楕円 425"/>
        <xdr:cNvSpPr/>
      </xdr:nvSpPr>
      <xdr:spPr>
        <a:xfrm>
          <a:off x="9588500" y="135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50889</xdr:rowOff>
    </xdr:from>
    <xdr:ext cx="534377" cy="259045"/>
    <xdr:sp macro="" textlink="">
      <xdr:nvSpPr>
        <xdr:cNvPr id="427" name="テキスト ボックス 426"/>
        <xdr:cNvSpPr txBox="1"/>
      </xdr:nvSpPr>
      <xdr:spPr>
        <a:xfrm>
          <a:off x="9372111" y="135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146797</xdr:rowOff>
    </xdr:from>
    <xdr:to>
      <xdr:col>46</xdr:col>
      <xdr:colOff>38100</xdr:colOff>
      <xdr:row>79</xdr:row>
      <xdr:rowOff>76947</xdr:rowOff>
    </xdr:to>
    <xdr:sp macro="" textlink="">
      <xdr:nvSpPr>
        <xdr:cNvPr id="428" name="楕円 427"/>
        <xdr:cNvSpPr/>
      </xdr:nvSpPr>
      <xdr:spPr>
        <a:xfrm>
          <a:off x="8699500" y="1351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68074</xdr:rowOff>
    </xdr:from>
    <xdr:ext cx="534377" cy="259045"/>
    <xdr:sp macro="" textlink="">
      <xdr:nvSpPr>
        <xdr:cNvPr id="429" name="テキスト ボックス 428"/>
        <xdr:cNvSpPr txBox="1"/>
      </xdr:nvSpPr>
      <xdr:spPr>
        <a:xfrm>
          <a:off x="8483111" y="136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0" name="楕円 429"/>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1" name="テキスト ボックス 430"/>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61207</xdr:rowOff>
    </xdr:from>
    <xdr:to>
      <xdr:col>55</xdr:col>
      <xdr:colOff>0</xdr:colOff>
      <xdr:row>97</xdr:row>
      <xdr:rowOff>51505</xdr:rowOff>
    </xdr:to>
    <xdr:cxnSp macro="">
      <xdr:nvCxnSpPr>
        <xdr:cNvPr id="460" name="直線コネクタ 459"/>
        <xdr:cNvCxnSpPr/>
      </xdr:nvCxnSpPr>
      <xdr:spPr>
        <a:xfrm>
          <a:off x="9639300" y="16006057"/>
          <a:ext cx="838200" cy="6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1" name="普通建設事業費 （ うち更新整備　）平均値テキスト"/>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61207</xdr:rowOff>
    </xdr:from>
    <xdr:to>
      <xdr:col>50</xdr:col>
      <xdr:colOff>114300</xdr:colOff>
      <xdr:row>93</xdr:row>
      <xdr:rowOff>64988</xdr:rowOff>
    </xdr:to>
    <xdr:cxnSp macro="">
      <xdr:nvCxnSpPr>
        <xdr:cNvPr id="463" name="直線コネクタ 462"/>
        <xdr:cNvCxnSpPr/>
      </xdr:nvCxnSpPr>
      <xdr:spPr>
        <a:xfrm flipV="1">
          <a:off x="8750300" y="16006057"/>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71448</xdr:rowOff>
    </xdr:from>
    <xdr:ext cx="599010" cy="259045"/>
    <xdr:sp macro="" textlink="">
      <xdr:nvSpPr>
        <xdr:cNvPr id="465" name="テキスト ボックス 464"/>
        <xdr:cNvSpPr txBox="1"/>
      </xdr:nvSpPr>
      <xdr:spPr>
        <a:xfrm>
          <a:off x="9339795" y="168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25947</xdr:rowOff>
    </xdr:from>
    <xdr:to>
      <xdr:col>45</xdr:col>
      <xdr:colOff>177800</xdr:colOff>
      <xdr:row>93</xdr:row>
      <xdr:rowOff>64988</xdr:rowOff>
    </xdr:to>
    <xdr:cxnSp macro="">
      <xdr:nvCxnSpPr>
        <xdr:cNvPr id="466" name="直線コネクタ 465"/>
        <xdr:cNvCxnSpPr/>
      </xdr:nvCxnSpPr>
      <xdr:spPr>
        <a:xfrm>
          <a:off x="7861300" y="15627897"/>
          <a:ext cx="889000" cy="3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125779</xdr:rowOff>
    </xdr:from>
    <xdr:ext cx="599010" cy="259045"/>
    <xdr:sp macro="" textlink="">
      <xdr:nvSpPr>
        <xdr:cNvPr id="468" name="テキスト ボックス 467"/>
        <xdr:cNvSpPr txBox="1"/>
      </xdr:nvSpPr>
      <xdr:spPr>
        <a:xfrm>
          <a:off x="8450795" y="169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92575</xdr:rowOff>
    </xdr:from>
    <xdr:ext cx="599010" cy="259045"/>
    <xdr:sp macro="" textlink="">
      <xdr:nvSpPr>
        <xdr:cNvPr id="470" name="テキスト ボックス 469"/>
        <xdr:cNvSpPr txBox="1"/>
      </xdr:nvSpPr>
      <xdr:spPr>
        <a:xfrm>
          <a:off x="7561795" y="1689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705</xdr:rowOff>
    </xdr:from>
    <xdr:to>
      <xdr:col>55</xdr:col>
      <xdr:colOff>50800</xdr:colOff>
      <xdr:row>97</xdr:row>
      <xdr:rowOff>102305</xdr:rowOff>
    </xdr:to>
    <xdr:sp macro="" textlink="">
      <xdr:nvSpPr>
        <xdr:cNvPr id="476" name="楕円 475"/>
        <xdr:cNvSpPr/>
      </xdr:nvSpPr>
      <xdr:spPr>
        <a:xfrm>
          <a:off x="10426700" y="16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23582</xdr:rowOff>
    </xdr:from>
    <xdr:ext cx="599010" cy="259045"/>
    <xdr:sp macro="" textlink="">
      <xdr:nvSpPr>
        <xdr:cNvPr id="477" name="普通建設事業費 （ うち更新整備　）該当値テキスト"/>
        <xdr:cNvSpPr txBox="1"/>
      </xdr:nvSpPr>
      <xdr:spPr>
        <a:xfrm>
          <a:off x="10528300" y="1648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10407</xdr:rowOff>
    </xdr:from>
    <xdr:to>
      <xdr:col>50</xdr:col>
      <xdr:colOff>165100</xdr:colOff>
      <xdr:row>93</xdr:row>
      <xdr:rowOff>112007</xdr:rowOff>
    </xdr:to>
    <xdr:sp macro="" textlink="">
      <xdr:nvSpPr>
        <xdr:cNvPr id="478" name="楕円 477"/>
        <xdr:cNvSpPr/>
      </xdr:nvSpPr>
      <xdr:spPr>
        <a:xfrm>
          <a:off x="9588500" y="159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128534</xdr:rowOff>
    </xdr:from>
    <xdr:ext cx="599010" cy="259045"/>
    <xdr:sp macro="" textlink="">
      <xdr:nvSpPr>
        <xdr:cNvPr id="479" name="テキスト ボックス 478"/>
        <xdr:cNvSpPr txBox="1"/>
      </xdr:nvSpPr>
      <xdr:spPr>
        <a:xfrm>
          <a:off x="9339795" y="1573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14188</xdr:rowOff>
    </xdr:from>
    <xdr:to>
      <xdr:col>46</xdr:col>
      <xdr:colOff>38100</xdr:colOff>
      <xdr:row>93</xdr:row>
      <xdr:rowOff>115788</xdr:rowOff>
    </xdr:to>
    <xdr:sp macro="" textlink="">
      <xdr:nvSpPr>
        <xdr:cNvPr id="480" name="楕円 479"/>
        <xdr:cNvSpPr/>
      </xdr:nvSpPr>
      <xdr:spPr>
        <a:xfrm>
          <a:off x="8699500" y="1595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132315</xdr:rowOff>
    </xdr:from>
    <xdr:ext cx="599010" cy="259045"/>
    <xdr:sp macro="" textlink="">
      <xdr:nvSpPr>
        <xdr:cNvPr id="481" name="テキスト ボックス 480"/>
        <xdr:cNvSpPr txBox="1"/>
      </xdr:nvSpPr>
      <xdr:spPr>
        <a:xfrm>
          <a:off x="8450795" y="1573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146597</xdr:rowOff>
    </xdr:from>
    <xdr:to>
      <xdr:col>41</xdr:col>
      <xdr:colOff>101600</xdr:colOff>
      <xdr:row>91</xdr:row>
      <xdr:rowOff>76747</xdr:rowOff>
    </xdr:to>
    <xdr:sp macro="" textlink="">
      <xdr:nvSpPr>
        <xdr:cNvPr id="482" name="楕円 481"/>
        <xdr:cNvSpPr/>
      </xdr:nvSpPr>
      <xdr:spPr>
        <a:xfrm>
          <a:off x="7810500" y="155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93274</xdr:rowOff>
    </xdr:from>
    <xdr:ext cx="690189" cy="259045"/>
    <xdr:sp macro="" textlink="">
      <xdr:nvSpPr>
        <xdr:cNvPr id="483" name="テキスト ボックス 482"/>
        <xdr:cNvSpPr txBox="1"/>
      </xdr:nvSpPr>
      <xdr:spPr>
        <a:xfrm>
          <a:off x="7516205" y="153523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157680</xdr:rowOff>
    </xdr:from>
    <xdr:to>
      <xdr:col>85</xdr:col>
      <xdr:colOff>127000</xdr:colOff>
      <xdr:row>38</xdr:row>
      <xdr:rowOff>41557</xdr:rowOff>
    </xdr:to>
    <xdr:cxnSp macro="">
      <xdr:nvCxnSpPr>
        <xdr:cNvPr id="510" name="直線コネクタ 509"/>
        <xdr:cNvCxnSpPr/>
      </xdr:nvCxnSpPr>
      <xdr:spPr>
        <a:xfrm flipV="1">
          <a:off x="15481300" y="6501330"/>
          <a:ext cx="838200" cy="5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42057</xdr:rowOff>
    </xdr:from>
    <xdr:ext cx="534377" cy="259045"/>
    <xdr:sp macro="" textlink="">
      <xdr:nvSpPr>
        <xdr:cNvPr id="511" name="災害復旧事業費平均値テキスト"/>
        <xdr:cNvSpPr txBox="1"/>
      </xdr:nvSpPr>
      <xdr:spPr>
        <a:xfrm>
          <a:off x="16370300" y="6557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41557</xdr:rowOff>
    </xdr:from>
    <xdr:to>
      <xdr:col>81</xdr:col>
      <xdr:colOff>50800</xdr:colOff>
      <xdr:row>38</xdr:row>
      <xdr:rowOff>133910</xdr:rowOff>
    </xdr:to>
    <xdr:cxnSp macro="">
      <xdr:nvCxnSpPr>
        <xdr:cNvPr id="513" name="直線コネクタ 512"/>
        <xdr:cNvCxnSpPr/>
      </xdr:nvCxnSpPr>
      <xdr:spPr>
        <a:xfrm flipV="1">
          <a:off x="14592300" y="6556657"/>
          <a:ext cx="889000" cy="9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161607</xdr:rowOff>
    </xdr:from>
    <xdr:ext cx="469744" cy="259045"/>
    <xdr:sp macro="" textlink="">
      <xdr:nvSpPr>
        <xdr:cNvPr id="515" name="テキスト ボックス 514"/>
        <xdr:cNvSpPr txBox="1"/>
      </xdr:nvSpPr>
      <xdr:spPr>
        <a:xfrm>
          <a:off x="15246428" y="66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105579</xdr:rowOff>
    </xdr:from>
    <xdr:to>
      <xdr:col>76</xdr:col>
      <xdr:colOff>114300</xdr:colOff>
      <xdr:row>38</xdr:row>
      <xdr:rowOff>133910</xdr:rowOff>
    </xdr:to>
    <xdr:cxnSp macro="">
      <xdr:nvCxnSpPr>
        <xdr:cNvPr id="516" name="直線コネクタ 515"/>
        <xdr:cNvCxnSpPr/>
      </xdr:nvCxnSpPr>
      <xdr:spPr>
        <a:xfrm>
          <a:off x="13703300" y="6620679"/>
          <a:ext cx="889000" cy="2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118845</xdr:rowOff>
    </xdr:from>
    <xdr:to>
      <xdr:col>71</xdr:col>
      <xdr:colOff>177800</xdr:colOff>
      <xdr:row>38</xdr:row>
      <xdr:rowOff>105579</xdr:rowOff>
    </xdr:to>
    <xdr:cxnSp macro="">
      <xdr:nvCxnSpPr>
        <xdr:cNvPr id="519" name="直線コネクタ 518"/>
        <xdr:cNvCxnSpPr/>
      </xdr:nvCxnSpPr>
      <xdr:spPr>
        <a:xfrm>
          <a:off x="12814300" y="6462495"/>
          <a:ext cx="889000" cy="1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149054</xdr:rowOff>
    </xdr:from>
    <xdr:ext cx="534377" cy="259045"/>
    <xdr:sp macro="" textlink="">
      <xdr:nvSpPr>
        <xdr:cNvPr id="521" name="テキスト ボックス 520"/>
        <xdr:cNvSpPr txBox="1"/>
      </xdr:nvSpPr>
      <xdr:spPr>
        <a:xfrm>
          <a:off x="13436111" y="66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145677</xdr:rowOff>
    </xdr:from>
    <xdr:ext cx="534377" cy="259045"/>
    <xdr:sp macro="" textlink="">
      <xdr:nvSpPr>
        <xdr:cNvPr id="523" name="テキスト ボックス 522"/>
        <xdr:cNvSpPr txBox="1"/>
      </xdr:nvSpPr>
      <xdr:spPr>
        <a:xfrm>
          <a:off x="12547111" y="666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106880</xdr:rowOff>
    </xdr:from>
    <xdr:to>
      <xdr:col>85</xdr:col>
      <xdr:colOff>177800</xdr:colOff>
      <xdr:row>38</xdr:row>
      <xdr:rowOff>37030</xdr:rowOff>
    </xdr:to>
    <xdr:sp macro="" textlink="">
      <xdr:nvSpPr>
        <xdr:cNvPr id="529" name="楕円 528"/>
        <xdr:cNvSpPr/>
      </xdr:nvSpPr>
      <xdr:spPr>
        <a:xfrm>
          <a:off x="16268700" y="64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129757</xdr:rowOff>
    </xdr:from>
    <xdr:ext cx="534377" cy="259045"/>
    <xdr:sp macro="" textlink="">
      <xdr:nvSpPr>
        <xdr:cNvPr id="530" name="災害復旧事業費該当値テキスト"/>
        <xdr:cNvSpPr txBox="1"/>
      </xdr:nvSpPr>
      <xdr:spPr>
        <a:xfrm>
          <a:off x="16370300" y="630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162207</xdr:rowOff>
    </xdr:from>
    <xdr:to>
      <xdr:col>81</xdr:col>
      <xdr:colOff>101600</xdr:colOff>
      <xdr:row>38</xdr:row>
      <xdr:rowOff>92357</xdr:rowOff>
    </xdr:to>
    <xdr:sp macro="" textlink="">
      <xdr:nvSpPr>
        <xdr:cNvPr id="531" name="楕円 530"/>
        <xdr:cNvSpPr/>
      </xdr:nvSpPr>
      <xdr:spPr>
        <a:xfrm>
          <a:off x="15430500" y="65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108885</xdr:rowOff>
    </xdr:from>
    <xdr:ext cx="534377" cy="259045"/>
    <xdr:sp macro="" textlink="">
      <xdr:nvSpPr>
        <xdr:cNvPr id="532" name="テキスト ボックス 531"/>
        <xdr:cNvSpPr txBox="1"/>
      </xdr:nvSpPr>
      <xdr:spPr>
        <a:xfrm>
          <a:off x="15214111" y="62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83110</xdr:rowOff>
    </xdr:from>
    <xdr:to>
      <xdr:col>76</xdr:col>
      <xdr:colOff>165100</xdr:colOff>
      <xdr:row>39</xdr:row>
      <xdr:rowOff>13260</xdr:rowOff>
    </xdr:to>
    <xdr:sp macro="" textlink="">
      <xdr:nvSpPr>
        <xdr:cNvPr id="533" name="楕円 532"/>
        <xdr:cNvSpPr/>
      </xdr:nvSpPr>
      <xdr:spPr>
        <a:xfrm>
          <a:off x="14541500" y="65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4387</xdr:rowOff>
    </xdr:from>
    <xdr:ext cx="469744" cy="259045"/>
    <xdr:sp macro="" textlink="">
      <xdr:nvSpPr>
        <xdr:cNvPr id="534" name="テキスト ボックス 533"/>
        <xdr:cNvSpPr txBox="1"/>
      </xdr:nvSpPr>
      <xdr:spPr>
        <a:xfrm>
          <a:off x="14357428" y="66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54779</xdr:rowOff>
    </xdr:from>
    <xdr:to>
      <xdr:col>72</xdr:col>
      <xdr:colOff>38100</xdr:colOff>
      <xdr:row>38</xdr:row>
      <xdr:rowOff>156379</xdr:rowOff>
    </xdr:to>
    <xdr:sp macro="" textlink="">
      <xdr:nvSpPr>
        <xdr:cNvPr id="535" name="楕円 534"/>
        <xdr:cNvSpPr/>
      </xdr:nvSpPr>
      <xdr:spPr>
        <a:xfrm>
          <a:off x="13652500" y="65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1456</xdr:rowOff>
    </xdr:from>
    <xdr:ext cx="534377" cy="259045"/>
    <xdr:sp macro="" textlink="">
      <xdr:nvSpPr>
        <xdr:cNvPr id="536" name="テキスト ボックス 535"/>
        <xdr:cNvSpPr txBox="1"/>
      </xdr:nvSpPr>
      <xdr:spPr>
        <a:xfrm>
          <a:off x="13436111" y="634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68045</xdr:rowOff>
    </xdr:from>
    <xdr:to>
      <xdr:col>67</xdr:col>
      <xdr:colOff>101600</xdr:colOff>
      <xdr:row>37</xdr:row>
      <xdr:rowOff>169645</xdr:rowOff>
    </xdr:to>
    <xdr:sp macro="" textlink="">
      <xdr:nvSpPr>
        <xdr:cNvPr id="537" name="楕円 536"/>
        <xdr:cNvSpPr/>
      </xdr:nvSpPr>
      <xdr:spPr>
        <a:xfrm>
          <a:off x="12763500" y="64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14722</xdr:rowOff>
    </xdr:from>
    <xdr:ext cx="534377" cy="259045"/>
    <xdr:sp macro="" textlink="">
      <xdr:nvSpPr>
        <xdr:cNvPr id="538" name="テキスト ボックス 537"/>
        <xdr:cNvSpPr txBox="1"/>
      </xdr:nvSpPr>
      <xdr:spPr>
        <a:xfrm>
          <a:off x="12547111" y="618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49586</xdr:rowOff>
    </xdr:from>
    <xdr:to>
      <xdr:col>85</xdr:col>
      <xdr:colOff>127000</xdr:colOff>
      <xdr:row>78</xdr:row>
      <xdr:rowOff>50676</xdr:rowOff>
    </xdr:to>
    <xdr:cxnSp macro="">
      <xdr:nvCxnSpPr>
        <xdr:cNvPr id="628" name="直線コネクタ 627"/>
        <xdr:cNvCxnSpPr/>
      </xdr:nvCxnSpPr>
      <xdr:spPr>
        <a:xfrm>
          <a:off x="15481300" y="13422686"/>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29" name="公債費平均値テキスト"/>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49586</xdr:rowOff>
    </xdr:from>
    <xdr:to>
      <xdr:col>81</xdr:col>
      <xdr:colOff>50800</xdr:colOff>
      <xdr:row>78</xdr:row>
      <xdr:rowOff>52139</xdr:rowOff>
    </xdr:to>
    <xdr:cxnSp macro="">
      <xdr:nvCxnSpPr>
        <xdr:cNvPr id="631" name="直線コネクタ 630"/>
        <xdr:cNvCxnSpPr/>
      </xdr:nvCxnSpPr>
      <xdr:spPr>
        <a:xfrm flipV="1">
          <a:off x="14592300" y="1342268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33" name="テキスト ボックス 632"/>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52139</xdr:rowOff>
    </xdr:from>
    <xdr:to>
      <xdr:col>76</xdr:col>
      <xdr:colOff>114300</xdr:colOff>
      <xdr:row>78</xdr:row>
      <xdr:rowOff>53287</xdr:rowOff>
    </xdr:to>
    <xdr:cxnSp macro="">
      <xdr:nvCxnSpPr>
        <xdr:cNvPr id="634" name="直線コネクタ 633"/>
        <xdr:cNvCxnSpPr/>
      </xdr:nvCxnSpPr>
      <xdr:spPr>
        <a:xfrm flipV="1">
          <a:off x="13703300" y="13425239"/>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36" name="テキスト ボックス 63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42362</xdr:rowOff>
    </xdr:from>
    <xdr:to>
      <xdr:col>71</xdr:col>
      <xdr:colOff>177800</xdr:colOff>
      <xdr:row>78</xdr:row>
      <xdr:rowOff>53287</xdr:rowOff>
    </xdr:to>
    <xdr:cxnSp macro="">
      <xdr:nvCxnSpPr>
        <xdr:cNvPr id="637" name="直線コネクタ 636"/>
        <xdr:cNvCxnSpPr/>
      </xdr:nvCxnSpPr>
      <xdr:spPr>
        <a:xfrm>
          <a:off x="12814300" y="13415462"/>
          <a:ext cx="8890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129746</xdr:rowOff>
    </xdr:from>
    <xdr:ext cx="599010" cy="259045"/>
    <xdr:sp macro="" textlink="">
      <xdr:nvSpPr>
        <xdr:cNvPr id="639" name="テキスト ボックス 638"/>
        <xdr:cNvSpPr txBox="1"/>
      </xdr:nvSpPr>
      <xdr:spPr>
        <a:xfrm>
          <a:off x="13403795" y="129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104013</xdr:rowOff>
    </xdr:from>
    <xdr:ext cx="599010" cy="259045"/>
    <xdr:sp macro="" textlink="">
      <xdr:nvSpPr>
        <xdr:cNvPr id="641" name="テキスト ボックス 640"/>
        <xdr:cNvSpPr txBox="1"/>
      </xdr:nvSpPr>
      <xdr:spPr>
        <a:xfrm>
          <a:off x="12514795" y="129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171326</xdr:rowOff>
    </xdr:from>
    <xdr:to>
      <xdr:col>85</xdr:col>
      <xdr:colOff>177800</xdr:colOff>
      <xdr:row>78</xdr:row>
      <xdr:rowOff>101476</xdr:rowOff>
    </xdr:to>
    <xdr:sp macro="" textlink="">
      <xdr:nvSpPr>
        <xdr:cNvPr id="647" name="楕円 646"/>
        <xdr:cNvSpPr/>
      </xdr:nvSpPr>
      <xdr:spPr>
        <a:xfrm>
          <a:off x="16268700" y="133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149753</xdr:rowOff>
    </xdr:from>
    <xdr:ext cx="534377" cy="259045"/>
    <xdr:sp macro="" textlink="">
      <xdr:nvSpPr>
        <xdr:cNvPr id="648" name="公債費該当値テキスト"/>
        <xdr:cNvSpPr txBox="1"/>
      </xdr:nvSpPr>
      <xdr:spPr>
        <a:xfrm>
          <a:off x="16370300" y="1335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170236</xdr:rowOff>
    </xdr:from>
    <xdr:to>
      <xdr:col>81</xdr:col>
      <xdr:colOff>101600</xdr:colOff>
      <xdr:row>78</xdr:row>
      <xdr:rowOff>100386</xdr:rowOff>
    </xdr:to>
    <xdr:sp macro="" textlink="">
      <xdr:nvSpPr>
        <xdr:cNvPr id="649" name="楕円 648"/>
        <xdr:cNvSpPr/>
      </xdr:nvSpPr>
      <xdr:spPr>
        <a:xfrm>
          <a:off x="15430500" y="133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91513</xdr:rowOff>
    </xdr:from>
    <xdr:ext cx="534377" cy="259045"/>
    <xdr:sp macro="" textlink="">
      <xdr:nvSpPr>
        <xdr:cNvPr id="650" name="テキスト ボックス 649"/>
        <xdr:cNvSpPr txBox="1"/>
      </xdr:nvSpPr>
      <xdr:spPr>
        <a:xfrm>
          <a:off x="15214111" y="134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1339</xdr:rowOff>
    </xdr:from>
    <xdr:to>
      <xdr:col>76</xdr:col>
      <xdr:colOff>165100</xdr:colOff>
      <xdr:row>78</xdr:row>
      <xdr:rowOff>102939</xdr:rowOff>
    </xdr:to>
    <xdr:sp macro="" textlink="">
      <xdr:nvSpPr>
        <xdr:cNvPr id="651" name="楕円 650"/>
        <xdr:cNvSpPr/>
      </xdr:nvSpPr>
      <xdr:spPr>
        <a:xfrm>
          <a:off x="14541500" y="133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94066</xdr:rowOff>
    </xdr:from>
    <xdr:ext cx="534377" cy="259045"/>
    <xdr:sp macro="" textlink="">
      <xdr:nvSpPr>
        <xdr:cNvPr id="652" name="テキスト ボックス 651"/>
        <xdr:cNvSpPr txBox="1"/>
      </xdr:nvSpPr>
      <xdr:spPr>
        <a:xfrm>
          <a:off x="14325111" y="134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2487</xdr:rowOff>
    </xdr:from>
    <xdr:to>
      <xdr:col>72</xdr:col>
      <xdr:colOff>38100</xdr:colOff>
      <xdr:row>78</xdr:row>
      <xdr:rowOff>104087</xdr:rowOff>
    </xdr:to>
    <xdr:sp macro="" textlink="">
      <xdr:nvSpPr>
        <xdr:cNvPr id="653" name="楕円 652"/>
        <xdr:cNvSpPr/>
      </xdr:nvSpPr>
      <xdr:spPr>
        <a:xfrm>
          <a:off x="13652500" y="133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95214</xdr:rowOff>
    </xdr:from>
    <xdr:ext cx="534377" cy="259045"/>
    <xdr:sp macro="" textlink="">
      <xdr:nvSpPr>
        <xdr:cNvPr id="654" name="テキスト ボックス 653"/>
        <xdr:cNvSpPr txBox="1"/>
      </xdr:nvSpPr>
      <xdr:spPr>
        <a:xfrm>
          <a:off x="13436111" y="134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163012</xdr:rowOff>
    </xdr:from>
    <xdr:to>
      <xdr:col>67</xdr:col>
      <xdr:colOff>101600</xdr:colOff>
      <xdr:row>78</xdr:row>
      <xdr:rowOff>93162</xdr:rowOff>
    </xdr:to>
    <xdr:sp macro="" textlink="">
      <xdr:nvSpPr>
        <xdr:cNvPr id="655" name="楕円 654"/>
        <xdr:cNvSpPr/>
      </xdr:nvSpPr>
      <xdr:spPr>
        <a:xfrm>
          <a:off x="12763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84289</xdr:rowOff>
    </xdr:from>
    <xdr:ext cx="534377" cy="259045"/>
    <xdr:sp macro="" textlink="">
      <xdr:nvSpPr>
        <xdr:cNvPr id="656" name="テキスト ボックス 655"/>
        <xdr:cNvSpPr txBox="1"/>
      </xdr:nvSpPr>
      <xdr:spPr>
        <a:xfrm>
          <a:off x="12547111" y="134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92424</xdr:rowOff>
    </xdr:from>
    <xdr:to>
      <xdr:col>85</xdr:col>
      <xdr:colOff>127000</xdr:colOff>
      <xdr:row>98</xdr:row>
      <xdr:rowOff>163410</xdr:rowOff>
    </xdr:to>
    <xdr:cxnSp macro="">
      <xdr:nvCxnSpPr>
        <xdr:cNvPr id="685" name="直線コネクタ 684"/>
        <xdr:cNvCxnSpPr/>
      </xdr:nvCxnSpPr>
      <xdr:spPr>
        <a:xfrm flipV="1">
          <a:off x="15481300" y="16551624"/>
          <a:ext cx="838200" cy="4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89192</xdr:rowOff>
    </xdr:from>
    <xdr:ext cx="599010" cy="259045"/>
    <xdr:sp macro="" textlink="">
      <xdr:nvSpPr>
        <xdr:cNvPr id="686" name="積立金平均値テキスト"/>
        <xdr:cNvSpPr txBox="1"/>
      </xdr:nvSpPr>
      <xdr:spPr>
        <a:xfrm>
          <a:off x="16370300" y="16719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49330</xdr:rowOff>
    </xdr:from>
    <xdr:to>
      <xdr:col>81</xdr:col>
      <xdr:colOff>50800</xdr:colOff>
      <xdr:row>98</xdr:row>
      <xdr:rowOff>163410</xdr:rowOff>
    </xdr:to>
    <xdr:cxnSp macro="">
      <xdr:nvCxnSpPr>
        <xdr:cNvPr id="688" name="直線コネクタ 687"/>
        <xdr:cNvCxnSpPr/>
      </xdr:nvCxnSpPr>
      <xdr:spPr>
        <a:xfrm>
          <a:off x="14592300" y="16508530"/>
          <a:ext cx="889000" cy="45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90" name="テキスト ボックス 689"/>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49330</xdr:rowOff>
    </xdr:from>
    <xdr:to>
      <xdr:col>76</xdr:col>
      <xdr:colOff>114300</xdr:colOff>
      <xdr:row>97</xdr:row>
      <xdr:rowOff>12134</xdr:rowOff>
    </xdr:to>
    <xdr:cxnSp macro="">
      <xdr:nvCxnSpPr>
        <xdr:cNvPr id="691" name="直線コネクタ 690"/>
        <xdr:cNvCxnSpPr/>
      </xdr:nvCxnSpPr>
      <xdr:spPr>
        <a:xfrm flipV="1">
          <a:off x="13703300" y="16508530"/>
          <a:ext cx="889000" cy="1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103815</xdr:rowOff>
    </xdr:from>
    <xdr:ext cx="534377" cy="259045"/>
    <xdr:sp macro="" textlink="">
      <xdr:nvSpPr>
        <xdr:cNvPr id="693" name="テキスト ボックス 692"/>
        <xdr:cNvSpPr txBox="1"/>
      </xdr:nvSpPr>
      <xdr:spPr>
        <a:xfrm>
          <a:off x="14325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12134</xdr:rowOff>
    </xdr:from>
    <xdr:to>
      <xdr:col>71</xdr:col>
      <xdr:colOff>177800</xdr:colOff>
      <xdr:row>97</xdr:row>
      <xdr:rowOff>42883</xdr:rowOff>
    </xdr:to>
    <xdr:cxnSp macro="">
      <xdr:nvCxnSpPr>
        <xdr:cNvPr id="694" name="直線コネクタ 693"/>
        <xdr:cNvCxnSpPr/>
      </xdr:nvCxnSpPr>
      <xdr:spPr>
        <a:xfrm flipV="1">
          <a:off x="12814300" y="16642784"/>
          <a:ext cx="889000" cy="3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121341</xdr:rowOff>
    </xdr:from>
    <xdr:ext cx="534377" cy="259045"/>
    <xdr:sp macro="" textlink="">
      <xdr:nvSpPr>
        <xdr:cNvPr id="696" name="テキスト ボックス 695"/>
        <xdr:cNvSpPr txBox="1"/>
      </xdr:nvSpPr>
      <xdr:spPr>
        <a:xfrm>
          <a:off x="13436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101347</xdr:rowOff>
    </xdr:from>
    <xdr:ext cx="534377" cy="259045"/>
    <xdr:sp macro="" textlink="">
      <xdr:nvSpPr>
        <xdr:cNvPr id="698" name="テキスト ボックス 697"/>
        <xdr:cNvSpPr txBox="1"/>
      </xdr:nvSpPr>
      <xdr:spPr>
        <a:xfrm>
          <a:off x="12547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41624</xdr:rowOff>
    </xdr:from>
    <xdr:to>
      <xdr:col>85</xdr:col>
      <xdr:colOff>177800</xdr:colOff>
      <xdr:row>96</xdr:row>
      <xdr:rowOff>143224</xdr:rowOff>
    </xdr:to>
    <xdr:sp macro="" textlink="">
      <xdr:nvSpPr>
        <xdr:cNvPr id="704" name="楕円 703"/>
        <xdr:cNvSpPr/>
      </xdr:nvSpPr>
      <xdr:spPr>
        <a:xfrm>
          <a:off x="16268700" y="165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64501</xdr:rowOff>
    </xdr:from>
    <xdr:ext cx="599010" cy="259045"/>
    <xdr:sp macro="" textlink="">
      <xdr:nvSpPr>
        <xdr:cNvPr id="705" name="積立金該当値テキスト"/>
        <xdr:cNvSpPr txBox="1"/>
      </xdr:nvSpPr>
      <xdr:spPr>
        <a:xfrm>
          <a:off x="16370300" y="1635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112610</xdr:rowOff>
    </xdr:from>
    <xdr:to>
      <xdr:col>81</xdr:col>
      <xdr:colOff>101600</xdr:colOff>
      <xdr:row>99</xdr:row>
      <xdr:rowOff>42760</xdr:rowOff>
    </xdr:to>
    <xdr:sp macro="" textlink="">
      <xdr:nvSpPr>
        <xdr:cNvPr id="706" name="楕円 705"/>
        <xdr:cNvSpPr/>
      </xdr:nvSpPr>
      <xdr:spPr>
        <a:xfrm>
          <a:off x="15430500" y="169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33887</xdr:rowOff>
    </xdr:from>
    <xdr:ext cx="534377" cy="259045"/>
    <xdr:sp macro="" textlink="">
      <xdr:nvSpPr>
        <xdr:cNvPr id="707" name="テキスト ボックス 706"/>
        <xdr:cNvSpPr txBox="1"/>
      </xdr:nvSpPr>
      <xdr:spPr>
        <a:xfrm>
          <a:off x="15214111" y="1700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169980</xdr:rowOff>
    </xdr:from>
    <xdr:to>
      <xdr:col>76</xdr:col>
      <xdr:colOff>165100</xdr:colOff>
      <xdr:row>96</xdr:row>
      <xdr:rowOff>100130</xdr:rowOff>
    </xdr:to>
    <xdr:sp macro="" textlink="">
      <xdr:nvSpPr>
        <xdr:cNvPr id="708" name="楕円 707"/>
        <xdr:cNvSpPr/>
      </xdr:nvSpPr>
      <xdr:spPr>
        <a:xfrm>
          <a:off x="14541500" y="164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116657</xdr:rowOff>
    </xdr:from>
    <xdr:ext cx="599010" cy="259045"/>
    <xdr:sp macro="" textlink="">
      <xdr:nvSpPr>
        <xdr:cNvPr id="709" name="テキスト ボックス 708"/>
        <xdr:cNvSpPr txBox="1"/>
      </xdr:nvSpPr>
      <xdr:spPr>
        <a:xfrm>
          <a:off x="14292795" y="1623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132784</xdr:rowOff>
    </xdr:from>
    <xdr:to>
      <xdr:col>72</xdr:col>
      <xdr:colOff>38100</xdr:colOff>
      <xdr:row>97</xdr:row>
      <xdr:rowOff>62934</xdr:rowOff>
    </xdr:to>
    <xdr:sp macro="" textlink="">
      <xdr:nvSpPr>
        <xdr:cNvPr id="710" name="楕円 709"/>
        <xdr:cNvSpPr/>
      </xdr:nvSpPr>
      <xdr:spPr>
        <a:xfrm>
          <a:off x="13652500" y="165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79461</xdr:rowOff>
    </xdr:from>
    <xdr:ext cx="599010" cy="259045"/>
    <xdr:sp macro="" textlink="">
      <xdr:nvSpPr>
        <xdr:cNvPr id="711" name="テキスト ボックス 710"/>
        <xdr:cNvSpPr txBox="1"/>
      </xdr:nvSpPr>
      <xdr:spPr>
        <a:xfrm>
          <a:off x="13403795" y="1636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163533</xdr:rowOff>
    </xdr:from>
    <xdr:to>
      <xdr:col>67</xdr:col>
      <xdr:colOff>101600</xdr:colOff>
      <xdr:row>97</xdr:row>
      <xdr:rowOff>93683</xdr:rowOff>
    </xdr:to>
    <xdr:sp macro="" textlink="">
      <xdr:nvSpPr>
        <xdr:cNvPr id="712" name="楕円 711"/>
        <xdr:cNvSpPr/>
      </xdr:nvSpPr>
      <xdr:spPr>
        <a:xfrm>
          <a:off x="12763500" y="166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110210</xdr:rowOff>
    </xdr:from>
    <xdr:ext cx="599010" cy="259045"/>
    <xdr:sp macro="" textlink="">
      <xdr:nvSpPr>
        <xdr:cNvPr id="713" name="テキスト ボックス 712"/>
        <xdr:cNvSpPr txBox="1"/>
      </xdr:nvSpPr>
      <xdr:spPr>
        <a:xfrm>
          <a:off x="12514795" y="163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131871</xdr:rowOff>
    </xdr:from>
    <xdr:to>
      <xdr:col>116</xdr:col>
      <xdr:colOff>63500</xdr:colOff>
      <xdr:row>38</xdr:row>
      <xdr:rowOff>8598</xdr:rowOff>
    </xdr:to>
    <xdr:cxnSp macro="">
      <xdr:nvCxnSpPr>
        <xdr:cNvPr id="738" name="直線コネクタ 737"/>
        <xdr:cNvCxnSpPr/>
      </xdr:nvCxnSpPr>
      <xdr:spPr>
        <a:xfrm>
          <a:off x="21323300" y="6475521"/>
          <a:ext cx="8382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115047</xdr:rowOff>
    </xdr:from>
    <xdr:ext cx="378565" cy="259045"/>
    <xdr:sp macro="" textlink="">
      <xdr:nvSpPr>
        <xdr:cNvPr id="739" name="投資及び出資金平均値テキスト"/>
        <xdr:cNvSpPr txBox="1"/>
      </xdr:nvSpPr>
      <xdr:spPr>
        <a:xfrm>
          <a:off x="22212300" y="6458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131871</xdr:rowOff>
    </xdr:from>
    <xdr:to>
      <xdr:col>111</xdr:col>
      <xdr:colOff>177800</xdr:colOff>
      <xdr:row>38</xdr:row>
      <xdr:rowOff>25400</xdr:rowOff>
    </xdr:to>
    <xdr:cxnSp macro="">
      <xdr:nvCxnSpPr>
        <xdr:cNvPr id="741" name="直線コネクタ 740"/>
        <xdr:cNvCxnSpPr/>
      </xdr:nvCxnSpPr>
      <xdr:spPr>
        <a:xfrm flipV="1">
          <a:off x="20434300" y="6475521"/>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39609</xdr:rowOff>
    </xdr:from>
    <xdr:ext cx="378565" cy="259045"/>
    <xdr:sp macro="" textlink="">
      <xdr:nvSpPr>
        <xdr:cNvPr id="743" name="テキスト ボックス 742"/>
        <xdr:cNvSpPr txBox="1"/>
      </xdr:nvSpPr>
      <xdr:spPr>
        <a:xfrm>
          <a:off x="21134017" y="6554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49" name="テキスト ボックス 748"/>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129248</xdr:rowOff>
    </xdr:from>
    <xdr:to>
      <xdr:col>116</xdr:col>
      <xdr:colOff>114300</xdr:colOff>
      <xdr:row>38</xdr:row>
      <xdr:rowOff>59398</xdr:rowOff>
    </xdr:to>
    <xdr:sp macro="" textlink="">
      <xdr:nvSpPr>
        <xdr:cNvPr id="757" name="楕円 756"/>
        <xdr:cNvSpPr/>
      </xdr:nvSpPr>
      <xdr:spPr>
        <a:xfrm>
          <a:off x="22110700" y="64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88625</xdr:rowOff>
    </xdr:from>
    <xdr:ext cx="378565" cy="259045"/>
    <xdr:sp macro="" textlink="">
      <xdr:nvSpPr>
        <xdr:cNvPr id="758" name="投資及び出資金該当値テキスト"/>
        <xdr:cNvSpPr txBox="1"/>
      </xdr:nvSpPr>
      <xdr:spPr>
        <a:xfrm>
          <a:off x="22212300" y="6260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81071</xdr:rowOff>
    </xdr:from>
    <xdr:to>
      <xdr:col>112</xdr:col>
      <xdr:colOff>38100</xdr:colOff>
      <xdr:row>38</xdr:row>
      <xdr:rowOff>11221</xdr:rowOff>
    </xdr:to>
    <xdr:sp macro="" textlink="">
      <xdr:nvSpPr>
        <xdr:cNvPr id="759" name="楕円 758"/>
        <xdr:cNvSpPr/>
      </xdr:nvSpPr>
      <xdr:spPr>
        <a:xfrm>
          <a:off x="21272500" y="64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27748</xdr:rowOff>
    </xdr:from>
    <xdr:ext cx="469744" cy="259045"/>
    <xdr:sp macro="" textlink="">
      <xdr:nvSpPr>
        <xdr:cNvPr id="760" name="テキスト ボックス 759"/>
        <xdr:cNvSpPr txBox="1"/>
      </xdr:nvSpPr>
      <xdr:spPr>
        <a:xfrm>
          <a:off x="21088428" y="619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93532</xdr:rowOff>
    </xdr:from>
    <xdr:to>
      <xdr:col>116</xdr:col>
      <xdr:colOff>63500</xdr:colOff>
      <xdr:row>58</xdr:row>
      <xdr:rowOff>114271</xdr:rowOff>
    </xdr:to>
    <xdr:cxnSp macro="">
      <xdr:nvCxnSpPr>
        <xdr:cNvPr id="793" name="直線コネクタ 792"/>
        <xdr:cNvCxnSpPr/>
      </xdr:nvCxnSpPr>
      <xdr:spPr>
        <a:xfrm>
          <a:off x="21323300" y="10037632"/>
          <a:ext cx="8382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93532</xdr:rowOff>
    </xdr:from>
    <xdr:to>
      <xdr:col>111</xdr:col>
      <xdr:colOff>177800</xdr:colOff>
      <xdr:row>58</xdr:row>
      <xdr:rowOff>109808</xdr:rowOff>
    </xdr:to>
    <xdr:cxnSp macro="">
      <xdr:nvCxnSpPr>
        <xdr:cNvPr id="796" name="直線コネクタ 795"/>
        <xdr:cNvCxnSpPr/>
      </xdr:nvCxnSpPr>
      <xdr:spPr>
        <a:xfrm flipV="1">
          <a:off x="20434300" y="10037632"/>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93925</xdr:rowOff>
    </xdr:from>
    <xdr:to>
      <xdr:col>107</xdr:col>
      <xdr:colOff>50800</xdr:colOff>
      <xdr:row>58</xdr:row>
      <xdr:rowOff>109808</xdr:rowOff>
    </xdr:to>
    <xdr:cxnSp macro="">
      <xdr:nvCxnSpPr>
        <xdr:cNvPr id="799" name="直線コネクタ 798"/>
        <xdr:cNvCxnSpPr/>
      </xdr:nvCxnSpPr>
      <xdr:spPr>
        <a:xfrm>
          <a:off x="19545300" y="10038025"/>
          <a:ext cx="8890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93779</xdr:rowOff>
    </xdr:from>
    <xdr:to>
      <xdr:col>102</xdr:col>
      <xdr:colOff>114300</xdr:colOff>
      <xdr:row>58</xdr:row>
      <xdr:rowOff>93925</xdr:rowOff>
    </xdr:to>
    <xdr:cxnSp macro="">
      <xdr:nvCxnSpPr>
        <xdr:cNvPr id="802" name="直線コネクタ 801"/>
        <xdr:cNvCxnSpPr/>
      </xdr:nvCxnSpPr>
      <xdr:spPr>
        <a:xfrm>
          <a:off x="18656300" y="10037879"/>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63471</xdr:rowOff>
    </xdr:from>
    <xdr:to>
      <xdr:col>116</xdr:col>
      <xdr:colOff>114300</xdr:colOff>
      <xdr:row>58</xdr:row>
      <xdr:rowOff>165071</xdr:rowOff>
    </xdr:to>
    <xdr:sp macro="" textlink="">
      <xdr:nvSpPr>
        <xdr:cNvPr id="812" name="楕円 811"/>
        <xdr:cNvSpPr/>
      </xdr:nvSpPr>
      <xdr:spPr>
        <a:xfrm>
          <a:off x="22110700" y="100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149848</xdr:rowOff>
    </xdr:from>
    <xdr:ext cx="469744" cy="259045"/>
    <xdr:sp macro="" textlink="">
      <xdr:nvSpPr>
        <xdr:cNvPr id="813" name="貸付金該当値テキスト"/>
        <xdr:cNvSpPr txBox="1"/>
      </xdr:nvSpPr>
      <xdr:spPr>
        <a:xfrm>
          <a:off x="22212300" y="992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42732</xdr:rowOff>
    </xdr:from>
    <xdr:to>
      <xdr:col>112</xdr:col>
      <xdr:colOff>38100</xdr:colOff>
      <xdr:row>58</xdr:row>
      <xdr:rowOff>144332</xdr:rowOff>
    </xdr:to>
    <xdr:sp macro="" textlink="">
      <xdr:nvSpPr>
        <xdr:cNvPr id="814" name="楕円 813"/>
        <xdr:cNvSpPr/>
      </xdr:nvSpPr>
      <xdr:spPr>
        <a:xfrm>
          <a:off x="21272500" y="99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135459</xdr:rowOff>
    </xdr:from>
    <xdr:ext cx="469744" cy="259045"/>
    <xdr:sp macro="" textlink="">
      <xdr:nvSpPr>
        <xdr:cNvPr id="815" name="テキスト ボックス 814"/>
        <xdr:cNvSpPr txBox="1"/>
      </xdr:nvSpPr>
      <xdr:spPr>
        <a:xfrm>
          <a:off x="21088428" y="1007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59008</xdr:rowOff>
    </xdr:from>
    <xdr:to>
      <xdr:col>107</xdr:col>
      <xdr:colOff>101600</xdr:colOff>
      <xdr:row>58</xdr:row>
      <xdr:rowOff>160608</xdr:rowOff>
    </xdr:to>
    <xdr:sp macro="" textlink="">
      <xdr:nvSpPr>
        <xdr:cNvPr id="816" name="楕円 815"/>
        <xdr:cNvSpPr/>
      </xdr:nvSpPr>
      <xdr:spPr>
        <a:xfrm>
          <a:off x="20383500" y="10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151735</xdr:rowOff>
    </xdr:from>
    <xdr:ext cx="469744" cy="259045"/>
    <xdr:sp macro="" textlink="">
      <xdr:nvSpPr>
        <xdr:cNvPr id="817" name="テキスト ボックス 816"/>
        <xdr:cNvSpPr txBox="1"/>
      </xdr:nvSpPr>
      <xdr:spPr>
        <a:xfrm>
          <a:off x="20199428" y="1009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43125</xdr:rowOff>
    </xdr:from>
    <xdr:to>
      <xdr:col>102</xdr:col>
      <xdr:colOff>165100</xdr:colOff>
      <xdr:row>58</xdr:row>
      <xdr:rowOff>144725</xdr:rowOff>
    </xdr:to>
    <xdr:sp macro="" textlink="">
      <xdr:nvSpPr>
        <xdr:cNvPr id="818" name="楕円 817"/>
        <xdr:cNvSpPr/>
      </xdr:nvSpPr>
      <xdr:spPr>
        <a:xfrm>
          <a:off x="19494500" y="99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135852</xdr:rowOff>
    </xdr:from>
    <xdr:ext cx="469744" cy="259045"/>
    <xdr:sp macro="" textlink="">
      <xdr:nvSpPr>
        <xdr:cNvPr id="819" name="テキスト ボックス 818"/>
        <xdr:cNvSpPr txBox="1"/>
      </xdr:nvSpPr>
      <xdr:spPr>
        <a:xfrm>
          <a:off x="19310428" y="1007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42979</xdr:rowOff>
    </xdr:from>
    <xdr:to>
      <xdr:col>98</xdr:col>
      <xdr:colOff>38100</xdr:colOff>
      <xdr:row>58</xdr:row>
      <xdr:rowOff>144579</xdr:rowOff>
    </xdr:to>
    <xdr:sp macro="" textlink="">
      <xdr:nvSpPr>
        <xdr:cNvPr id="820" name="楕円 819"/>
        <xdr:cNvSpPr/>
      </xdr:nvSpPr>
      <xdr:spPr>
        <a:xfrm>
          <a:off x="18605500" y="998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135706</xdr:rowOff>
    </xdr:from>
    <xdr:ext cx="469744" cy="259045"/>
    <xdr:sp macro="" textlink="">
      <xdr:nvSpPr>
        <xdr:cNvPr id="821" name="テキスト ボックス 820"/>
        <xdr:cNvSpPr txBox="1"/>
      </xdr:nvSpPr>
      <xdr:spPr>
        <a:xfrm>
          <a:off x="18421428" y="1007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120139</xdr:rowOff>
    </xdr:from>
    <xdr:to>
      <xdr:col>116</xdr:col>
      <xdr:colOff>63500</xdr:colOff>
      <xdr:row>75</xdr:row>
      <xdr:rowOff>23899</xdr:rowOff>
    </xdr:to>
    <xdr:cxnSp macro="">
      <xdr:nvCxnSpPr>
        <xdr:cNvPr id="850" name="直線コネクタ 849"/>
        <xdr:cNvCxnSpPr/>
      </xdr:nvCxnSpPr>
      <xdr:spPr>
        <a:xfrm>
          <a:off x="21323300" y="12807439"/>
          <a:ext cx="8382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5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120139</xdr:rowOff>
    </xdr:from>
    <xdr:to>
      <xdr:col>111</xdr:col>
      <xdr:colOff>177800</xdr:colOff>
      <xdr:row>75</xdr:row>
      <xdr:rowOff>26901</xdr:rowOff>
    </xdr:to>
    <xdr:cxnSp macro="">
      <xdr:nvCxnSpPr>
        <xdr:cNvPr id="853" name="直線コネクタ 852"/>
        <xdr:cNvCxnSpPr/>
      </xdr:nvCxnSpPr>
      <xdr:spPr>
        <a:xfrm flipV="1">
          <a:off x="20434300" y="12807439"/>
          <a:ext cx="889000" cy="7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55" name="テキスト ボックス 85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5146</xdr:rowOff>
    </xdr:from>
    <xdr:to>
      <xdr:col>107</xdr:col>
      <xdr:colOff>50800</xdr:colOff>
      <xdr:row>75</xdr:row>
      <xdr:rowOff>26901</xdr:rowOff>
    </xdr:to>
    <xdr:cxnSp macro="">
      <xdr:nvCxnSpPr>
        <xdr:cNvPr id="856" name="直線コネクタ 855"/>
        <xdr:cNvCxnSpPr/>
      </xdr:nvCxnSpPr>
      <xdr:spPr>
        <a:xfrm>
          <a:off x="19545300" y="12863896"/>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58" name="テキスト ボックス 857"/>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149995</xdr:rowOff>
    </xdr:from>
    <xdr:to>
      <xdr:col>102</xdr:col>
      <xdr:colOff>114300</xdr:colOff>
      <xdr:row>75</xdr:row>
      <xdr:rowOff>5146</xdr:rowOff>
    </xdr:to>
    <xdr:cxnSp macro="">
      <xdr:nvCxnSpPr>
        <xdr:cNvPr id="859" name="直線コネクタ 858"/>
        <xdr:cNvCxnSpPr/>
      </xdr:nvCxnSpPr>
      <xdr:spPr>
        <a:xfrm>
          <a:off x="18656300" y="12665845"/>
          <a:ext cx="889000" cy="19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5775</xdr:rowOff>
    </xdr:from>
    <xdr:ext cx="599010" cy="259045"/>
    <xdr:sp macro="" textlink="">
      <xdr:nvSpPr>
        <xdr:cNvPr id="861" name="テキスト ボックス 860"/>
        <xdr:cNvSpPr txBox="1"/>
      </xdr:nvSpPr>
      <xdr:spPr>
        <a:xfrm>
          <a:off x="19245795"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9065</xdr:rowOff>
    </xdr:from>
    <xdr:ext cx="599010" cy="259045"/>
    <xdr:sp macro="" textlink="">
      <xdr:nvSpPr>
        <xdr:cNvPr id="863" name="テキスト ボックス 862"/>
        <xdr:cNvSpPr txBox="1"/>
      </xdr:nvSpPr>
      <xdr:spPr>
        <a:xfrm>
          <a:off x="18356795"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144549</xdr:rowOff>
    </xdr:from>
    <xdr:to>
      <xdr:col>116</xdr:col>
      <xdr:colOff>114300</xdr:colOff>
      <xdr:row>75</xdr:row>
      <xdr:rowOff>74699</xdr:rowOff>
    </xdr:to>
    <xdr:sp macro="" textlink="">
      <xdr:nvSpPr>
        <xdr:cNvPr id="869" name="楕円 868"/>
        <xdr:cNvSpPr/>
      </xdr:nvSpPr>
      <xdr:spPr>
        <a:xfrm>
          <a:off x="22110700" y="1283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122976</xdr:rowOff>
    </xdr:from>
    <xdr:ext cx="534377" cy="259045"/>
    <xdr:sp macro="" textlink="">
      <xdr:nvSpPr>
        <xdr:cNvPr id="870" name="繰出金該当値テキスト"/>
        <xdr:cNvSpPr txBox="1"/>
      </xdr:nvSpPr>
      <xdr:spPr>
        <a:xfrm>
          <a:off x="22212300" y="1281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69339</xdr:rowOff>
    </xdr:from>
    <xdr:to>
      <xdr:col>112</xdr:col>
      <xdr:colOff>38100</xdr:colOff>
      <xdr:row>74</xdr:row>
      <xdr:rowOff>170939</xdr:rowOff>
    </xdr:to>
    <xdr:sp macro="" textlink="">
      <xdr:nvSpPr>
        <xdr:cNvPr id="871" name="楕円 870"/>
        <xdr:cNvSpPr/>
      </xdr:nvSpPr>
      <xdr:spPr>
        <a:xfrm>
          <a:off x="21272500" y="12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162066</xdr:rowOff>
    </xdr:from>
    <xdr:ext cx="599010" cy="259045"/>
    <xdr:sp macro="" textlink="">
      <xdr:nvSpPr>
        <xdr:cNvPr id="872" name="テキスト ボックス 871"/>
        <xdr:cNvSpPr txBox="1"/>
      </xdr:nvSpPr>
      <xdr:spPr>
        <a:xfrm>
          <a:off x="21023795" y="1284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147551</xdr:rowOff>
    </xdr:from>
    <xdr:to>
      <xdr:col>107</xdr:col>
      <xdr:colOff>101600</xdr:colOff>
      <xdr:row>75</xdr:row>
      <xdr:rowOff>77701</xdr:rowOff>
    </xdr:to>
    <xdr:sp macro="" textlink="">
      <xdr:nvSpPr>
        <xdr:cNvPr id="873" name="楕円 872"/>
        <xdr:cNvSpPr/>
      </xdr:nvSpPr>
      <xdr:spPr>
        <a:xfrm>
          <a:off x="20383500" y="1283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68828</xdr:rowOff>
    </xdr:from>
    <xdr:ext cx="534377" cy="259045"/>
    <xdr:sp macro="" textlink="">
      <xdr:nvSpPr>
        <xdr:cNvPr id="874" name="テキスト ボックス 873"/>
        <xdr:cNvSpPr txBox="1"/>
      </xdr:nvSpPr>
      <xdr:spPr>
        <a:xfrm>
          <a:off x="20167111" y="1292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125796</xdr:rowOff>
    </xdr:from>
    <xdr:to>
      <xdr:col>102</xdr:col>
      <xdr:colOff>165100</xdr:colOff>
      <xdr:row>75</xdr:row>
      <xdr:rowOff>55946</xdr:rowOff>
    </xdr:to>
    <xdr:sp macro="" textlink="">
      <xdr:nvSpPr>
        <xdr:cNvPr id="875" name="楕円 874"/>
        <xdr:cNvSpPr/>
      </xdr:nvSpPr>
      <xdr:spPr>
        <a:xfrm>
          <a:off x="19494500" y="128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47073</xdr:rowOff>
    </xdr:from>
    <xdr:ext cx="534377" cy="259045"/>
    <xdr:sp macro="" textlink="">
      <xdr:nvSpPr>
        <xdr:cNvPr id="876" name="テキスト ボックス 875"/>
        <xdr:cNvSpPr txBox="1"/>
      </xdr:nvSpPr>
      <xdr:spPr>
        <a:xfrm>
          <a:off x="19278111" y="129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99195</xdr:rowOff>
    </xdr:from>
    <xdr:to>
      <xdr:col>98</xdr:col>
      <xdr:colOff>38100</xdr:colOff>
      <xdr:row>74</xdr:row>
      <xdr:rowOff>29345</xdr:rowOff>
    </xdr:to>
    <xdr:sp macro="" textlink="">
      <xdr:nvSpPr>
        <xdr:cNvPr id="877" name="楕円 876"/>
        <xdr:cNvSpPr/>
      </xdr:nvSpPr>
      <xdr:spPr>
        <a:xfrm>
          <a:off x="18605500" y="126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45872</xdr:rowOff>
    </xdr:from>
    <xdr:ext cx="599010" cy="259045"/>
    <xdr:sp macro="" textlink="">
      <xdr:nvSpPr>
        <xdr:cNvPr id="878" name="テキスト ボックス 877"/>
        <xdr:cNvSpPr txBox="1"/>
      </xdr:nvSpPr>
      <xdr:spPr>
        <a:xfrm>
          <a:off x="18356795" y="1239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310,287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復旧・復興事業等によるものである。このため、復旧・復興事業の完了により事業費が減少する見込み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
4,303
80.80
5,666,593
5,463,765
169,716
2,023,055
3,541,721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64883</xdr:rowOff>
    </xdr:from>
    <xdr:to>
      <xdr:col>24</xdr:col>
      <xdr:colOff>63500</xdr:colOff>
      <xdr:row>38</xdr:row>
      <xdr:rowOff>70500</xdr:rowOff>
    </xdr:to>
    <xdr:cxnSp macro="">
      <xdr:nvCxnSpPr>
        <xdr:cNvPr id="62" name="直線コネクタ 61"/>
        <xdr:cNvCxnSpPr/>
      </xdr:nvCxnSpPr>
      <xdr:spPr>
        <a:xfrm flipV="1">
          <a:off x="3797300" y="6579983"/>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61355</xdr:rowOff>
    </xdr:from>
    <xdr:to>
      <xdr:col>19</xdr:col>
      <xdr:colOff>177800</xdr:colOff>
      <xdr:row>38</xdr:row>
      <xdr:rowOff>70500</xdr:rowOff>
    </xdr:to>
    <xdr:cxnSp macro="">
      <xdr:nvCxnSpPr>
        <xdr:cNvPr id="65" name="直線コネクタ 64"/>
        <xdr:cNvCxnSpPr/>
      </xdr:nvCxnSpPr>
      <xdr:spPr>
        <a:xfrm>
          <a:off x="2908300" y="657645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61355</xdr:rowOff>
    </xdr:from>
    <xdr:to>
      <xdr:col>15</xdr:col>
      <xdr:colOff>50800</xdr:colOff>
      <xdr:row>38</xdr:row>
      <xdr:rowOff>79693</xdr:rowOff>
    </xdr:to>
    <xdr:cxnSp macro="">
      <xdr:nvCxnSpPr>
        <xdr:cNvPr id="68" name="直線コネクタ 67"/>
        <xdr:cNvCxnSpPr/>
      </xdr:nvCxnSpPr>
      <xdr:spPr>
        <a:xfrm flipV="1">
          <a:off x="2019300" y="6576455"/>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74423</xdr:rowOff>
    </xdr:from>
    <xdr:ext cx="534377" cy="259045"/>
    <xdr:sp macro="" textlink="">
      <xdr:nvSpPr>
        <xdr:cNvPr id="70" name="テキスト ボックス 69"/>
        <xdr:cNvSpPr txBox="1"/>
      </xdr:nvSpPr>
      <xdr:spPr>
        <a:xfrm>
          <a:off x="2641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79693</xdr:rowOff>
    </xdr:from>
    <xdr:to>
      <xdr:col>10</xdr:col>
      <xdr:colOff>114300</xdr:colOff>
      <xdr:row>38</xdr:row>
      <xdr:rowOff>83514</xdr:rowOff>
    </xdr:to>
    <xdr:cxnSp macro="">
      <xdr:nvCxnSpPr>
        <xdr:cNvPr id="71" name="直線コネクタ 70"/>
        <xdr:cNvCxnSpPr/>
      </xdr:nvCxnSpPr>
      <xdr:spPr>
        <a:xfrm flipV="1">
          <a:off x="1130300" y="6594793"/>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71778</xdr:rowOff>
    </xdr:from>
    <xdr:ext cx="534377" cy="259045"/>
    <xdr:sp macro="" textlink="">
      <xdr:nvSpPr>
        <xdr:cNvPr id="73" name="テキスト ボックス 72"/>
        <xdr:cNvSpPr txBox="1"/>
      </xdr:nvSpPr>
      <xdr:spPr>
        <a:xfrm>
          <a:off x="1752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14083</xdr:rowOff>
    </xdr:from>
    <xdr:to>
      <xdr:col>24</xdr:col>
      <xdr:colOff>114300</xdr:colOff>
      <xdr:row>38</xdr:row>
      <xdr:rowOff>115683</xdr:rowOff>
    </xdr:to>
    <xdr:sp macro="" textlink="">
      <xdr:nvSpPr>
        <xdr:cNvPr id="81" name="楕円 80"/>
        <xdr:cNvSpPr/>
      </xdr:nvSpPr>
      <xdr:spPr>
        <a:xfrm>
          <a:off x="4584700" y="65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103641</xdr:rowOff>
    </xdr:from>
    <xdr:ext cx="534377" cy="259045"/>
    <xdr:sp macro="" textlink="">
      <xdr:nvSpPr>
        <xdr:cNvPr id="82" name="議会費該当値テキスト"/>
        <xdr:cNvSpPr txBox="1"/>
      </xdr:nvSpPr>
      <xdr:spPr>
        <a:xfrm>
          <a:off x="4686300" y="644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19700</xdr:rowOff>
    </xdr:from>
    <xdr:to>
      <xdr:col>20</xdr:col>
      <xdr:colOff>38100</xdr:colOff>
      <xdr:row>38</xdr:row>
      <xdr:rowOff>121300</xdr:rowOff>
    </xdr:to>
    <xdr:sp macro="" textlink="">
      <xdr:nvSpPr>
        <xdr:cNvPr id="83" name="楕円 82"/>
        <xdr:cNvSpPr/>
      </xdr:nvSpPr>
      <xdr:spPr>
        <a:xfrm>
          <a:off x="3746500" y="65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112427</xdr:rowOff>
    </xdr:from>
    <xdr:ext cx="534377" cy="259045"/>
    <xdr:sp macro="" textlink="">
      <xdr:nvSpPr>
        <xdr:cNvPr id="84" name="テキスト ボックス 83"/>
        <xdr:cNvSpPr txBox="1"/>
      </xdr:nvSpPr>
      <xdr:spPr>
        <a:xfrm>
          <a:off x="3530111" y="66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10555</xdr:rowOff>
    </xdr:from>
    <xdr:to>
      <xdr:col>15</xdr:col>
      <xdr:colOff>101600</xdr:colOff>
      <xdr:row>38</xdr:row>
      <xdr:rowOff>112155</xdr:rowOff>
    </xdr:to>
    <xdr:sp macro="" textlink="">
      <xdr:nvSpPr>
        <xdr:cNvPr id="85" name="楕円 84"/>
        <xdr:cNvSpPr/>
      </xdr:nvSpPr>
      <xdr:spPr>
        <a:xfrm>
          <a:off x="2857500" y="65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103282</xdr:rowOff>
    </xdr:from>
    <xdr:ext cx="534377" cy="259045"/>
    <xdr:sp macro="" textlink="">
      <xdr:nvSpPr>
        <xdr:cNvPr id="86" name="テキスト ボックス 85"/>
        <xdr:cNvSpPr txBox="1"/>
      </xdr:nvSpPr>
      <xdr:spPr>
        <a:xfrm>
          <a:off x="2641111" y="661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28893</xdr:rowOff>
    </xdr:from>
    <xdr:to>
      <xdr:col>10</xdr:col>
      <xdr:colOff>165100</xdr:colOff>
      <xdr:row>38</xdr:row>
      <xdr:rowOff>130493</xdr:rowOff>
    </xdr:to>
    <xdr:sp macro="" textlink="">
      <xdr:nvSpPr>
        <xdr:cNvPr id="87" name="楕円 86"/>
        <xdr:cNvSpPr/>
      </xdr:nvSpPr>
      <xdr:spPr>
        <a:xfrm>
          <a:off x="1968500" y="65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121620</xdr:rowOff>
    </xdr:from>
    <xdr:ext cx="534377" cy="259045"/>
    <xdr:sp macro="" textlink="">
      <xdr:nvSpPr>
        <xdr:cNvPr id="88" name="テキスト ボックス 87"/>
        <xdr:cNvSpPr txBox="1"/>
      </xdr:nvSpPr>
      <xdr:spPr>
        <a:xfrm>
          <a:off x="1752111" y="66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32714</xdr:rowOff>
    </xdr:from>
    <xdr:to>
      <xdr:col>6</xdr:col>
      <xdr:colOff>38100</xdr:colOff>
      <xdr:row>38</xdr:row>
      <xdr:rowOff>134314</xdr:rowOff>
    </xdr:to>
    <xdr:sp macro="" textlink="">
      <xdr:nvSpPr>
        <xdr:cNvPr id="89" name="楕円 88"/>
        <xdr:cNvSpPr/>
      </xdr:nvSpPr>
      <xdr:spPr>
        <a:xfrm>
          <a:off x="1079500" y="65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125441</xdr:rowOff>
    </xdr:from>
    <xdr:ext cx="534377" cy="259045"/>
    <xdr:sp macro="" textlink="">
      <xdr:nvSpPr>
        <xdr:cNvPr id="90" name="テキスト ボックス 89"/>
        <xdr:cNvSpPr txBox="1"/>
      </xdr:nvSpPr>
      <xdr:spPr>
        <a:xfrm>
          <a:off x="863111" y="664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43875</xdr:rowOff>
    </xdr:from>
    <xdr:to>
      <xdr:col>24</xdr:col>
      <xdr:colOff>63500</xdr:colOff>
      <xdr:row>57</xdr:row>
      <xdr:rowOff>25724</xdr:rowOff>
    </xdr:to>
    <xdr:cxnSp macro="">
      <xdr:nvCxnSpPr>
        <xdr:cNvPr id="123" name="直線コネクタ 122"/>
        <xdr:cNvCxnSpPr/>
      </xdr:nvCxnSpPr>
      <xdr:spPr>
        <a:xfrm flipV="1">
          <a:off x="3797300" y="9645075"/>
          <a:ext cx="8382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162379</xdr:rowOff>
    </xdr:from>
    <xdr:ext cx="599010" cy="259045"/>
    <xdr:sp macro="" textlink="">
      <xdr:nvSpPr>
        <xdr:cNvPr id="124" name="総務費平均値テキスト"/>
        <xdr:cNvSpPr txBox="1"/>
      </xdr:nvSpPr>
      <xdr:spPr>
        <a:xfrm>
          <a:off x="4686300" y="9763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20193</xdr:rowOff>
    </xdr:from>
    <xdr:to>
      <xdr:col>19</xdr:col>
      <xdr:colOff>177800</xdr:colOff>
      <xdr:row>57</xdr:row>
      <xdr:rowOff>25724</xdr:rowOff>
    </xdr:to>
    <xdr:cxnSp macro="">
      <xdr:nvCxnSpPr>
        <xdr:cNvPr id="126" name="直線コネクタ 125"/>
        <xdr:cNvCxnSpPr/>
      </xdr:nvCxnSpPr>
      <xdr:spPr>
        <a:xfrm>
          <a:off x="2908300" y="9621393"/>
          <a:ext cx="889000" cy="17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20193</xdr:rowOff>
    </xdr:from>
    <xdr:to>
      <xdr:col>15</xdr:col>
      <xdr:colOff>50800</xdr:colOff>
      <xdr:row>56</xdr:row>
      <xdr:rowOff>36300</xdr:rowOff>
    </xdr:to>
    <xdr:cxnSp macro="">
      <xdr:nvCxnSpPr>
        <xdr:cNvPr id="129" name="直線コネクタ 128"/>
        <xdr:cNvCxnSpPr/>
      </xdr:nvCxnSpPr>
      <xdr:spPr>
        <a:xfrm flipV="1">
          <a:off x="2019300" y="9621393"/>
          <a:ext cx="889000" cy="1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36300</xdr:rowOff>
    </xdr:from>
    <xdr:to>
      <xdr:col>10</xdr:col>
      <xdr:colOff>114300</xdr:colOff>
      <xdr:row>56</xdr:row>
      <xdr:rowOff>163077</xdr:rowOff>
    </xdr:to>
    <xdr:cxnSp macro="">
      <xdr:nvCxnSpPr>
        <xdr:cNvPr id="132" name="直線コネクタ 131"/>
        <xdr:cNvCxnSpPr/>
      </xdr:nvCxnSpPr>
      <xdr:spPr>
        <a:xfrm flipV="1">
          <a:off x="1130300" y="9637500"/>
          <a:ext cx="889000" cy="12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35110</xdr:rowOff>
    </xdr:from>
    <xdr:ext cx="599010" cy="259045"/>
    <xdr:sp macro="" textlink="">
      <xdr:nvSpPr>
        <xdr:cNvPr id="134" name="テキスト ボックス 133"/>
        <xdr:cNvSpPr txBox="1"/>
      </xdr:nvSpPr>
      <xdr:spPr>
        <a:xfrm>
          <a:off x="1719795" y="99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29165</xdr:rowOff>
    </xdr:from>
    <xdr:ext cx="599010" cy="259045"/>
    <xdr:sp macro="" textlink="">
      <xdr:nvSpPr>
        <xdr:cNvPr id="136" name="テキスト ボックス 135"/>
        <xdr:cNvSpPr txBox="1"/>
      </xdr:nvSpPr>
      <xdr:spPr>
        <a:xfrm>
          <a:off x="830795" y="99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164525</xdr:rowOff>
    </xdr:from>
    <xdr:to>
      <xdr:col>24</xdr:col>
      <xdr:colOff>114300</xdr:colOff>
      <xdr:row>56</xdr:row>
      <xdr:rowOff>94675</xdr:rowOff>
    </xdr:to>
    <xdr:sp macro="" textlink="">
      <xdr:nvSpPr>
        <xdr:cNvPr id="142" name="楕円 141"/>
        <xdr:cNvSpPr/>
      </xdr:nvSpPr>
      <xdr:spPr>
        <a:xfrm>
          <a:off x="4584700" y="95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15952</xdr:rowOff>
    </xdr:from>
    <xdr:ext cx="599010" cy="259045"/>
    <xdr:sp macro="" textlink="">
      <xdr:nvSpPr>
        <xdr:cNvPr id="143" name="総務費該当値テキスト"/>
        <xdr:cNvSpPr txBox="1"/>
      </xdr:nvSpPr>
      <xdr:spPr>
        <a:xfrm>
          <a:off x="4686300" y="944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146374</xdr:rowOff>
    </xdr:from>
    <xdr:to>
      <xdr:col>20</xdr:col>
      <xdr:colOff>38100</xdr:colOff>
      <xdr:row>57</xdr:row>
      <xdr:rowOff>76524</xdr:rowOff>
    </xdr:to>
    <xdr:sp macro="" textlink="">
      <xdr:nvSpPr>
        <xdr:cNvPr id="144" name="楕円 143"/>
        <xdr:cNvSpPr/>
      </xdr:nvSpPr>
      <xdr:spPr>
        <a:xfrm>
          <a:off x="3746500" y="97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93051</xdr:rowOff>
    </xdr:from>
    <xdr:ext cx="599010" cy="259045"/>
    <xdr:sp macro="" textlink="">
      <xdr:nvSpPr>
        <xdr:cNvPr id="145" name="テキスト ボックス 144"/>
        <xdr:cNvSpPr txBox="1"/>
      </xdr:nvSpPr>
      <xdr:spPr>
        <a:xfrm>
          <a:off x="3497795" y="952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140843</xdr:rowOff>
    </xdr:from>
    <xdr:to>
      <xdr:col>15</xdr:col>
      <xdr:colOff>101600</xdr:colOff>
      <xdr:row>56</xdr:row>
      <xdr:rowOff>70993</xdr:rowOff>
    </xdr:to>
    <xdr:sp macro="" textlink="">
      <xdr:nvSpPr>
        <xdr:cNvPr id="146" name="楕円 145"/>
        <xdr:cNvSpPr/>
      </xdr:nvSpPr>
      <xdr:spPr>
        <a:xfrm>
          <a:off x="2857500" y="95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87520</xdr:rowOff>
    </xdr:from>
    <xdr:ext cx="599010" cy="259045"/>
    <xdr:sp macro="" textlink="">
      <xdr:nvSpPr>
        <xdr:cNvPr id="147" name="テキスト ボックス 146"/>
        <xdr:cNvSpPr txBox="1"/>
      </xdr:nvSpPr>
      <xdr:spPr>
        <a:xfrm>
          <a:off x="2608795" y="934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156950</xdr:rowOff>
    </xdr:from>
    <xdr:to>
      <xdr:col>10</xdr:col>
      <xdr:colOff>165100</xdr:colOff>
      <xdr:row>56</xdr:row>
      <xdr:rowOff>87100</xdr:rowOff>
    </xdr:to>
    <xdr:sp macro="" textlink="">
      <xdr:nvSpPr>
        <xdr:cNvPr id="148" name="楕円 147"/>
        <xdr:cNvSpPr/>
      </xdr:nvSpPr>
      <xdr:spPr>
        <a:xfrm>
          <a:off x="1968500" y="958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103627</xdr:rowOff>
    </xdr:from>
    <xdr:ext cx="599010" cy="259045"/>
    <xdr:sp macro="" textlink="">
      <xdr:nvSpPr>
        <xdr:cNvPr id="149" name="テキスト ボックス 148"/>
        <xdr:cNvSpPr txBox="1"/>
      </xdr:nvSpPr>
      <xdr:spPr>
        <a:xfrm>
          <a:off x="1719795" y="936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112277</xdr:rowOff>
    </xdr:from>
    <xdr:to>
      <xdr:col>6</xdr:col>
      <xdr:colOff>38100</xdr:colOff>
      <xdr:row>57</xdr:row>
      <xdr:rowOff>42427</xdr:rowOff>
    </xdr:to>
    <xdr:sp macro="" textlink="">
      <xdr:nvSpPr>
        <xdr:cNvPr id="150" name="楕円 149"/>
        <xdr:cNvSpPr/>
      </xdr:nvSpPr>
      <xdr:spPr>
        <a:xfrm>
          <a:off x="1079500" y="97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58954</xdr:rowOff>
    </xdr:from>
    <xdr:ext cx="599010" cy="259045"/>
    <xdr:sp macro="" textlink="">
      <xdr:nvSpPr>
        <xdr:cNvPr id="151" name="テキスト ボックス 150"/>
        <xdr:cNvSpPr txBox="1"/>
      </xdr:nvSpPr>
      <xdr:spPr>
        <a:xfrm>
          <a:off x="830795" y="948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69782</xdr:rowOff>
    </xdr:from>
    <xdr:to>
      <xdr:col>24</xdr:col>
      <xdr:colOff>63500</xdr:colOff>
      <xdr:row>78</xdr:row>
      <xdr:rowOff>73132</xdr:rowOff>
    </xdr:to>
    <xdr:cxnSp macro="">
      <xdr:nvCxnSpPr>
        <xdr:cNvPr id="182" name="直線コネクタ 181"/>
        <xdr:cNvCxnSpPr/>
      </xdr:nvCxnSpPr>
      <xdr:spPr>
        <a:xfrm flipV="1">
          <a:off x="3797300" y="13442882"/>
          <a:ext cx="838200" cy="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73132</xdr:rowOff>
    </xdr:from>
    <xdr:to>
      <xdr:col>19</xdr:col>
      <xdr:colOff>177800</xdr:colOff>
      <xdr:row>78</xdr:row>
      <xdr:rowOff>95531</xdr:rowOff>
    </xdr:to>
    <xdr:cxnSp macro="">
      <xdr:nvCxnSpPr>
        <xdr:cNvPr id="185" name="直線コネクタ 184"/>
        <xdr:cNvCxnSpPr/>
      </xdr:nvCxnSpPr>
      <xdr:spPr>
        <a:xfrm flipV="1">
          <a:off x="2908300" y="13446232"/>
          <a:ext cx="889000" cy="2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95531</xdr:rowOff>
    </xdr:from>
    <xdr:to>
      <xdr:col>15</xdr:col>
      <xdr:colOff>50800</xdr:colOff>
      <xdr:row>78</xdr:row>
      <xdr:rowOff>105626</xdr:rowOff>
    </xdr:to>
    <xdr:cxnSp macro="">
      <xdr:nvCxnSpPr>
        <xdr:cNvPr id="188" name="直線コネクタ 187"/>
        <xdr:cNvCxnSpPr/>
      </xdr:nvCxnSpPr>
      <xdr:spPr>
        <a:xfrm flipV="1">
          <a:off x="2019300" y="13468631"/>
          <a:ext cx="889000" cy="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126968</xdr:rowOff>
    </xdr:from>
    <xdr:to>
      <xdr:col>10</xdr:col>
      <xdr:colOff>114300</xdr:colOff>
      <xdr:row>78</xdr:row>
      <xdr:rowOff>105626</xdr:rowOff>
    </xdr:to>
    <xdr:cxnSp macro="">
      <xdr:nvCxnSpPr>
        <xdr:cNvPr id="191" name="直線コネクタ 190"/>
        <xdr:cNvCxnSpPr/>
      </xdr:nvCxnSpPr>
      <xdr:spPr>
        <a:xfrm>
          <a:off x="1130300" y="12471368"/>
          <a:ext cx="889000" cy="100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93" name="テキスト ボックス 192"/>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60943</xdr:rowOff>
    </xdr:from>
    <xdr:ext cx="599010" cy="259045"/>
    <xdr:sp macro="" textlink="">
      <xdr:nvSpPr>
        <xdr:cNvPr id="195" name="テキスト ボックス 194"/>
        <xdr:cNvSpPr txBox="1"/>
      </xdr:nvSpPr>
      <xdr:spPr>
        <a:xfrm>
          <a:off x="830795" y="1343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18982</xdr:rowOff>
    </xdr:from>
    <xdr:to>
      <xdr:col>24</xdr:col>
      <xdr:colOff>114300</xdr:colOff>
      <xdr:row>78</xdr:row>
      <xdr:rowOff>120582</xdr:rowOff>
    </xdr:to>
    <xdr:sp macro="" textlink="">
      <xdr:nvSpPr>
        <xdr:cNvPr id="201" name="楕円 200"/>
        <xdr:cNvSpPr/>
      </xdr:nvSpPr>
      <xdr:spPr>
        <a:xfrm>
          <a:off x="4584700" y="133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22332</xdr:rowOff>
    </xdr:from>
    <xdr:to>
      <xdr:col>20</xdr:col>
      <xdr:colOff>38100</xdr:colOff>
      <xdr:row>78</xdr:row>
      <xdr:rowOff>123932</xdr:rowOff>
    </xdr:to>
    <xdr:sp macro="" textlink="">
      <xdr:nvSpPr>
        <xdr:cNvPr id="203" name="楕円 202"/>
        <xdr:cNvSpPr/>
      </xdr:nvSpPr>
      <xdr:spPr>
        <a:xfrm>
          <a:off x="3746500" y="133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115059</xdr:rowOff>
    </xdr:from>
    <xdr:ext cx="599010" cy="259045"/>
    <xdr:sp macro="" textlink="">
      <xdr:nvSpPr>
        <xdr:cNvPr id="204" name="テキスト ボックス 203"/>
        <xdr:cNvSpPr txBox="1"/>
      </xdr:nvSpPr>
      <xdr:spPr>
        <a:xfrm>
          <a:off x="3497795" y="1348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44731</xdr:rowOff>
    </xdr:from>
    <xdr:to>
      <xdr:col>15</xdr:col>
      <xdr:colOff>101600</xdr:colOff>
      <xdr:row>78</xdr:row>
      <xdr:rowOff>146331</xdr:rowOff>
    </xdr:to>
    <xdr:sp macro="" textlink="">
      <xdr:nvSpPr>
        <xdr:cNvPr id="205" name="楕円 204"/>
        <xdr:cNvSpPr/>
      </xdr:nvSpPr>
      <xdr:spPr>
        <a:xfrm>
          <a:off x="2857500" y="134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137458</xdr:rowOff>
    </xdr:from>
    <xdr:ext cx="599010" cy="259045"/>
    <xdr:sp macro="" textlink="">
      <xdr:nvSpPr>
        <xdr:cNvPr id="206" name="テキスト ボックス 205"/>
        <xdr:cNvSpPr txBox="1"/>
      </xdr:nvSpPr>
      <xdr:spPr>
        <a:xfrm>
          <a:off x="2608795" y="1351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54826</xdr:rowOff>
    </xdr:from>
    <xdr:to>
      <xdr:col>10</xdr:col>
      <xdr:colOff>165100</xdr:colOff>
      <xdr:row>78</xdr:row>
      <xdr:rowOff>156426</xdr:rowOff>
    </xdr:to>
    <xdr:sp macro="" textlink="">
      <xdr:nvSpPr>
        <xdr:cNvPr id="207" name="楕円 206"/>
        <xdr:cNvSpPr/>
      </xdr:nvSpPr>
      <xdr:spPr>
        <a:xfrm>
          <a:off x="1968500" y="134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147553</xdr:rowOff>
    </xdr:from>
    <xdr:ext cx="599010" cy="259045"/>
    <xdr:sp macro="" textlink="">
      <xdr:nvSpPr>
        <xdr:cNvPr id="208" name="テキスト ボックス 207"/>
        <xdr:cNvSpPr txBox="1"/>
      </xdr:nvSpPr>
      <xdr:spPr>
        <a:xfrm>
          <a:off x="1719795" y="1352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76168</xdr:rowOff>
    </xdr:from>
    <xdr:to>
      <xdr:col>6</xdr:col>
      <xdr:colOff>38100</xdr:colOff>
      <xdr:row>73</xdr:row>
      <xdr:rowOff>6318</xdr:rowOff>
    </xdr:to>
    <xdr:sp macro="" textlink="">
      <xdr:nvSpPr>
        <xdr:cNvPr id="209" name="楕円 208"/>
        <xdr:cNvSpPr/>
      </xdr:nvSpPr>
      <xdr:spPr>
        <a:xfrm>
          <a:off x="1079500" y="124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71</xdr:row>
      <xdr:rowOff>22845</xdr:rowOff>
    </xdr:from>
    <xdr:ext cx="690189" cy="259045"/>
    <xdr:sp macro="" textlink="">
      <xdr:nvSpPr>
        <xdr:cNvPr id="210" name="テキスト ボックス 209"/>
        <xdr:cNvSpPr txBox="1"/>
      </xdr:nvSpPr>
      <xdr:spPr>
        <a:xfrm>
          <a:off x="785205" y="12195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67399</xdr:rowOff>
    </xdr:from>
    <xdr:to>
      <xdr:col>24</xdr:col>
      <xdr:colOff>63500</xdr:colOff>
      <xdr:row>97</xdr:row>
      <xdr:rowOff>106535</xdr:rowOff>
    </xdr:to>
    <xdr:cxnSp macro="">
      <xdr:nvCxnSpPr>
        <xdr:cNvPr id="237" name="直線コネクタ 236"/>
        <xdr:cNvCxnSpPr/>
      </xdr:nvCxnSpPr>
      <xdr:spPr>
        <a:xfrm>
          <a:off x="3797300" y="16355149"/>
          <a:ext cx="838200" cy="38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67399</xdr:rowOff>
    </xdr:from>
    <xdr:to>
      <xdr:col>19</xdr:col>
      <xdr:colOff>177800</xdr:colOff>
      <xdr:row>97</xdr:row>
      <xdr:rowOff>38083</xdr:rowOff>
    </xdr:to>
    <xdr:cxnSp macro="">
      <xdr:nvCxnSpPr>
        <xdr:cNvPr id="240" name="直線コネクタ 239"/>
        <xdr:cNvCxnSpPr/>
      </xdr:nvCxnSpPr>
      <xdr:spPr>
        <a:xfrm flipV="1">
          <a:off x="2908300" y="16355149"/>
          <a:ext cx="889000" cy="3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161590</xdr:rowOff>
    </xdr:from>
    <xdr:to>
      <xdr:col>15</xdr:col>
      <xdr:colOff>50800</xdr:colOff>
      <xdr:row>97</xdr:row>
      <xdr:rowOff>38083</xdr:rowOff>
    </xdr:to>
    <xdr:cxnSp macro="">
      <xdr:nvCxnSpPr>
        <xdr:cNvPr id="243" name="直線コネクタ 242"/>
        <xdr:cNvCxnSpPr/>
      </xdr:nvCxnSpPr>
      <xdr:spPr>
        <a:xfrm>
          <a:off x="2019300" y="16277890"/>
          <a:ext cx="889000" cy="39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161590</xdr:rowOff>
    </xdr:from>
    <xdr:to>
      <xdr:col>10</xdr:col>
      <xdr:colOff>114300</xdr:colOff>
      <xdr:row>97</xdr:row>
      <xdr:rowOff>82262</xdr:rowOff>
    </xdr:to>
    <xdr:cxnSp macro="">
      <xdr:nvCxnSpPr>
        <xdr:cNvPr id="246" name="直線コネクタ 245"/>
        <xdr:cNvCxnSpPr/>
      </xdr:nvCxnSpPr>
      <xdr:spPr>
        <a:xfrm flipV="1">
          <a:off x="1130300" y="16277890"/>
          <a:ext cx="889000" cy="4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162456</xdr:rowOff>
    </xdr:from>
    <xdr:ext cx="534377" cy="259045"/>
    <xdr:sp macro="" textlink="">
      <xdr:nvSpPr>
        <xdr:cNvPr id="248" name="テキスト ボックス 247"/>
        <xdr:cNvSpPr txBox="1"/>
      </xdr:nvSpPr>
      <xdr:spPr>
        <a:xfrm>
          <a:off x="1752111" y="166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32532</xdr:rowOff>
    </xdr:from>
    <xdr:ext cx="534377" cy="259045"/>
    <xdr:sp macro="" textlink="">
      <xdr:nvSpPr>
        <xdr:cNvPr id="250" name="テキスト ボックス 249"/>
        <xdr:cNvSpPr txBox="1"/>
      </xdr:nvSpPr>
      <xdr:spPr>
        <a:xfrm>
          <a:off x="863111" y="163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55735</xdr:rowOff>
    </xdr:from>
    <xdr:to>
      <xdr:col>24</xdr:col>
      <xdr:colOff>114300</xdr:colOff>
      <xdr:row>97</xdr:row>
      <xdr:rowOff>157335</xdr:rowOff>
    </xdr:to>
    <xdr:sp macro="" textlink="">
      <xdr:nvSpPr>
        <xdr:cNvPr id="256" name="楕円 255"/>
        <xdr:cNvSpPr/>
      </xdr:nvSpPr>
      <xdr:spPr>
        <a:xfrm>
          <a:off x="4584700" y="16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142112</xdr:rowOff>
    </xdr:from>
    <xdr:ext cx="534377" cy="259045"/>
    <xdr:sp macro="" textlink="">
      <xdr:nvSpPr>
        <xdr:cNvPr id="257" name="衛生費該当値テキスト"/>
        <xdr:cNvSpPr txBox="1"/>
      </xdr:nvSpPr>
      <xdr:spPr>
        <a:xfrm>
          <a:off x="4686300" y="166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16599</xdr:rowOff>
    </xdr:from>
    <xdr:to>
      <xdr:col>20</xdr:col>
      <xdr:colOff>38100</xdr:colOff>
      <xdr:row>95</xdr:row>
      <xdr:rowOff>118199</xdr:rowOff>
    </xdr:to>
    <xdr:sp macro="" textlink="">
      <xdr:nvSpPr>
        <xdr:cNvPr id="258" name="楕円 257"/>
        <xdr:cNvSpPr/>
      </xdr:nvSpPr>
      <xdr:spPr>
        <a:xfrm>
          <a:off x="3746500" y="163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134726</xdr:rowOff>
    </xdr:from>
    <xdr:ext cx="599010" cy="259045"/>
    <xdr:sp macro="" textlink="">
      <xdr:nvSpPr>
        <xdr:cNvPr id="259" name="テキスト ボックス 258"/>
        <xdr:cNvSpPr txBox="1"/>
      </xdr:nvSpPr>
      <xdr:spPr>
        <a:xfrm>
          <a:off x="3497795" y="1607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158733</xdr:rowOff>
    </xdr:from>
    <xdr:to>
      <xdr:col>15</xdr:col>
      <xdr:colOff>101600</xdr:colOff>
      <xdr:row>97</xdr:row>
      <xdr:rowOff>88883</xdr:rowOff>
    </xdr:to>
    <xdr:sp macro="" textlink="">
      <xdr:nvSpPr>
        <xdr:cNvPr id="260" name="楕円 259"/>
        <xdr:cNvSpPr/>
      </xdr:nvSpPr>
      <xdr:spPr>
        <a:xfrm>
          <a:off x="2857500" y="166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80010</xdr:rowOff>
    </xdr:from>
    <xdr:ext cx="534377" cy="259045"/>
    <xdr:sp macro="" textlink="">
      <xdr:nvSpPr>
        <xdr:cNvPr id="261" name="テキスト ボックス 260"/>
        <xdr:cNvSpPr txBox="1"/>
      </xdr:nvSpPr>
      <xdr:spPr>
        <a:xfrm>
          <a:off x="2641111" y="167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110790</xdr:rowOff>
    </xdr:from>
    <xdr:to>
      <xdr:col>10</xdr:col>
      <xdr:colOff>165100</xdr:colOff>
      <xdr:row>95</xdr:row>
      <xdr:rowOff>40940</xdr:rowOff>
    </xdr:to>
    <xdr:sp macro="" textlink="">
      <xdr:nvSpPr>
        <xdr:cNvPr id="262" name="楕円 261"/>
        <xdr:cNvSpPr/>
      </xdr:nvSpPr>
      <xdr:spPr>
        <a:xfrm>
          <a:off x="1968500" y="162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57467</xdr:rowOff>
    </xdr:from>
    <xdr:ext cx="599010" cy="259045"/>
    <xdr:sp macro="" textlink="">
      <xdr:nvSpPr>
        <xdr:cNvPr id="263" name="テキスト ボックス 262"/>
        <xdr:cNvSpPr txBox="1"/>
      </xdr:nvSpPr>
      <xdr:spPr>
        <a:xfrm>
          <a:off x="1719795" y="1600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31462</xdr:rowOff>
    </xdr:from>
    <xdr:to>
      <xdr:col>6</xdr:col>
      <xdr:colOff>38100</xdr:colOff>
      <xdr:row>97</xdr:row>
      <xdr:rowOff>133062</xdr:rowOff>
    </xdr:to>
    <xdr:sp macro="" textlink="">
      <xdr:nvSpPr>
        <xdr:cNvPr id="264" name="楕円 263"/>
        <xdr:cNvSpPr/>
      </xdr:nvSpPr>
      <xdr:spPr>
        <a:xfrm>
          <a:off x="1079500" y="1666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124189</xdr:rowOff>
    </xdr:from>
    <xdr:ext cx="534377" cy="259045"/>
    <xdr:sp macro="" textlink="">
      <xdr:nvSpPr>
        <xdr:cNvPr id="265" name="テキスト ボックス 264"/>
        <xdr:cNvSpPr txBox="1"/>
      </xdr:nvSpPr>
      <xdr:spPr>
        <a:xfrm>
          <a:off x="863111" y="1675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81897</xdr:rowOff>
    </xdr:from>
    <xdr:to>
      <xdr:col>55</xdr:col>
      <xdr:colOff>0</xdr:colOff>
      <xdr:row>39</xdr:row>
      <xdr:rowOff>82550</xdr:rowOff>
    </xdr:to>
    <xdr:cxnSp macro="">
      <xdr:nvCxnSpPr>
        <xdr:cNvPr id="296" name="直線コネクタ 295"/>
        <xdr:cNvCxnSpPr/>
      </xdr:nvCxnSpPr>
      <xdr:spPr>
        <a:xfrm flipV="1">
          <a:off x="9639300" y="6768447"/>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64915</xdr:rowOff>
    </xdr:from>
    <xdr:to>
      <xdr:col>50</xdr:col>
      <xdr:colOff>114300</xdr:colOff>
      <xdr:row>39</xdr:row>
      <xdr:rowOff>82550</xdr:rowOff>
    </xdr:to>
    <xdr:cxnSp macro="">
      <xdr:nvCxnSpPr>
        <xdr:cNvPr id="299" name="直線コネクタ 298"/>
        <xdr:cNvCxnSpPr/>
      </xdr:nvCxnSpPr>
      <xdr:spPr>
        <a:xfrm>
          <a:off x="8750300" y="6751465"/>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64915</xdr:rowOff>
    </xdr:from>
    <xdr:to>
      <xdr:col>45</xdr:col>
      <xdr:colOff>177800</xdr:colOff>
      <xdr:row>39</xdr:row>
      <xdr:rowOff>82060</xdr:rowOff>
    </xdr:to>
    <xdr:cxnSp macro="">
      <xdr:nvCxnSpPr>
        <xdr:cNvPr id="302" name="直線コネクタ 301"/>
        <xdr:cNvCxnSpPr/>
      </xdr:nvCxnSpPr>
      <xdr:spPr>
        <a:xfrm flipV="1">
          <a:off x="7861300" y="67514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10868</xdr:rowOff>
    </xdr:from>
    <xdr:to>
      <xdr:col>41</xdr:col>
      <xdr:colOff>50800</xdr:colOff>
      <xdr:row>39</xdr:row>
      <xdr:rowOff>82060</xdr:rowOff>
    </xdr:to>
    <xdr:cxnSp macro="">
      <xdr:nvCxnSpPr>
        <xdr:cNvPr id="305" name="直線コネクタ 304"/>
        <xdr:cNvCxnSpPr/>
      </xdr:nvCxnSpPr>
      <xdr:spPr>
        <a:xfrm>
          <a:off x="6972300" y="5325818"/>
          <a:ext cx="889000" cy="144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148734</xdr:rowOff>
    </xdr:from>
    <xdr:ext cx="469744" cy="259045"/>
    <xdr:sp macro="" textlink="">
      <xdr:nvSpPr>
        <xdr:cNvPr id="307" name="テキスト ボックス 306"/>
        <xdr:cNvSpPr txBox="1"/>
      </xdr:nvSpPr>
      <xdr:spPr>
        <a:xfrm>
          <a:off x="7626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113537</xdr:rowOff>
    </xdr:from>
    <xdr:ext cx="469744" cy="259045"/>
    <xdr:sp macro="" textlink="">
      <xdr:nvSpPr>
        <xdr:cNvPr id="309" name="テキスト ボックス 308"/>
        <xdr:cNvSpPr txBox="1"/>
      </xdr:nvSpPr>
      <xdr:spPr>
        <a:xfrm>
          <a:off x="6737428" y="628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31097</xdr:rowOff>
    </xdr:from>
    <xdr:to>
      <xdr:col>55</xdr:col>
      <xdr:colOff>50800</xdr:colOff>
      <xdr:row>39</xdr:row>
      <xdr:rowOff>132697</xdr:rowOff>
    </xdr:to>
    <xdr:sp macro="" textlink="">
      <xdr:nvSpPr>
        <xdr:cNvPr id="315" name="楕円 314"/>
        <xdr:cNvSpPr/>
      </xdr:nvSpPr>
      <xdr:spPr>
        <a:xfrm>
          <a:off x="104267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117474</xdr:rowOff>
    </xdr:from>
    <xdr:ext cx="378565" cy="259045"/>
    <xdr:sp macro="" textlink="">
      <xdr:nvSpPr>
        <xdr:cNvPr id="316" name="労働費該当値テキスト"/>
        <xdr:cNvSpPr txBox="1"/>
      </xdr:nvSpPr>
      <xdr:spPr>
        <a:xfrm>
          <a:off x="10528300" y="663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317" name="楕円 316"/>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124477</xdr:rowOff>
    </xdr:from>
    <xdr:ext cx="378565" cy="259045"/>
    <xdr:sp macro="" textlink="">
      <xdr:nvSpPr>
        <xdr:cNvPr id="318" name="テキスト ボックス 317"/>
        <xdr:cNvSpPr txBox="1"/>
      </xdr:nvSpPr>
      <xdr:spPr>
        <a:xfrm>
          <a:off x="9450017" y="681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14115</xdr:rowOff>
    </xdr:from>
    <xdr:to>
      <xdr:col>46</xdr:col>
      <xdr:colOff>38100</xdr:colOff>
      <xdr:row>39</xdr:row>
      <xdr:rowOff>115715</xdr:rowOff>
    </xdr:to>
    <xdr:sp macro="" textlink="">
      <xdr:nvSpPr>
        <xdr:cNvPr id="319" name="楕円 318"/>
        <xdr:cNvSpPr/>
      </xdr:nvSpPr>
      <xdr:spPr>
        <a:xfrm>
          <a:off x="8699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106842</xdr:rowOff>
    </xdr:from>
    <xdr:ext cx="378565" cy="259045"/>
    <xdr:sp macro="" textlink="">
      <xdr:nvSpPr>
        <xdr:cNvPr id="320" name="テキスト ボックス 319"/>
        <xdr:cNvSpPr txBox="1"/>
      </xdr:nvSpPr>
      <xdr:spPr>
        <a:xfrm>
          <a:off x="8561017" y="679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31260</xdr:rowOff>
    </xdr:from>
    <xdr:to>
      <xdr:col>41</xdr:col>
      <xdr:colOff>101600</xdr:colOff>
      <xdr:row>39</xdr:row>
      <xdr:rowOff>132860</xdr:rowOff>
    </xdr:to>
    <xdr:sp macro="" textlink="">
      <xdr:nvSpPr>
        <xdr:cNvPr id="321" name="楕円 320"/>
        <xdr:cNvSpPr/>
      </xdr:nvSpPr>
      <xdr:spPr>
        <a:xfrm>
          <a:off x="7810500" y="67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123987</xdr:rowOff>
    </xdr:from>
    <xdr:ext cx="378565" cy="259045"/>
    <xdr:sp macro="" textlink="">
      <xdr:nvSpPr>
        <xdr:cNvPr id="322" name="テキスト ボックス 321"/>
        <xdr:cNvSpPr txBox="1"/>
      </xdr:nvSpPr>
      <xdr:spPr>
        <a:xfrm>
          <a:off x="7672017" y="681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131518</xdr:rowOff>
    </xdr:from>
    <xdr:to>
      <xdr:col>36</xdr:col>
      <xdr:colOff>165100</xdr:colOff>
      <xdr:row>31</xdr:row>
      <xdr:rowOff>61668</xdr:rowOff>
    </xdr:to>
    <xdr:sp macro="" textlink="">
      <xdr:nvSpPr>
        <xdr:cNvPr id="323" name="楕円 322"/>
        <xdr:cNvSpPr/>
      </xdr:nvSpPr>
      <xdr:spPr>
        <a:xfrm>
          <a:off x="6921500" y="52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78195</xdr:rowOff>
    </xdr:from>
    <xdr:ext cx="469744" cy="259045"/>
    <xdr:sp macro="" textlink="">
      <xdr:nvSpPr>
        <xdr:cNvPr id="324" name="テキスト ボックス 323"/>
        <xdr:cNvSpPr txBox="1"/>
      </xdr:nvSpPr>
      <xdr:spPr>
        <a:xfrm>
          <a:off x="6737428" y="50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133956</xdr:rowOff>
    </xdr:from>
    <xdr:to>
      <xdr:col>55</xdr:col>
      <xdr:colOff>0</xdr:colOff>
      <xdr:row>57</xdr:row>
      <xdr:rowOff>147191</xdr:rowOff>
    </xdr:to>
    <xdr:cxnSp macro="">
      <xdr:nvCxnSpPr>
        <xdr:cNvPr id="349" name="直線コネクタ 348"/>
        <xdr:cNvCxnSpPr/>
      </xdr:nvCxnSpPr>
      <xdr:spPr>
        <a:xfrm>
          <a:off x="9639300" y="9906606"/>
          <a:ext cx="8382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129356</xdr:rowOff>
    </xdr:from>
    <xdr:to>
      <xdr:col>50</xdr:col>
      <xdr:colOff>114300</xdr:colOff>
      <xdr:row>57</xdr:row>
      <xdr:rowOff>133956</xdr:rowOff>
    </xdr:to>
    <xdr:cxnSp macro="">
      <xdr:nvCxnSpPr>
        <xdr:cNvPr id="352" name="直線コネクタ 351"/>
        <xdr:cNvCxnSpPr/>
      </xdr:nvCxnSpPr>
      <xdr:spPr>
        <a:xfrm>
          <a:off x="8750300" y="9902006"/>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86908</xdr:rowOff>
    </xdr:from>
    <xdr:to>
      <xdr:col>45</xdr:col>
      <xdr:colOff>177800</xdr:colOff>
      <xdr:row>57</xdr:row>
      <xdr:rowOff>129356</xdr:rowOff>
    </xdr:to>
    <xdr:cxnSp macro="">
      <xdr:nvCxnSpPr>
        <xdr:cNvPr id="355" name="直線コネクタ 354"/>
        <xdr:cNvCxnSpPr/>
      </xdr:nvCxnSpPr>
      <xdr:spPr>
        <a:xfrm>
          <a:off x="7861300" y="9859558"/>
          <a:ext cx="889000" cy="4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9403</xdr:rowOff>
    </xdr:from>
    <xdr:ext cx="599010" cy="259045"/>
    <xdr:sp macro="" textlink="">
      <xdr:nvSpPr>
        <xdr:cNvPr id="357" name="テキスト ボックス 356"/>
        <xdr:cNvSpPr txBox="1"/>
      </xdr:nvSpPr>
      <xdr:spPr>
        <a:xfrm>
          <a:off x="8450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86908</xdr:rowOff>
    </xdr:from>
    <xdr:to>
      <xdr:col>41</xdr:col>
      <xdr:colOff>50800</xdr:colOff>
      <xdr:row>57</xdr:row>
      <xdr:rowOff>104746</xdr:rowOff>
    </xdr:to>
    <xdr:cxnSp macro="">
      <xdr:nvCxnSpPr>
        <xdr:cNvPr id="358" name="直線コネクタ 357"/>
        <xdr:cNvCxnSpPr/>
      </xdr:nvCxnSpPr>
      <xdr:spPr>
        <a:xfrm flipV="1">
          <a:off x="6972300" y="9859558"/>
          <a:ext cx="889000" cy="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170983</xdr:rowOff>
    </xdr:from>
    <xdr:ext cx="599010" cy="259045"/>
    <xdr:sp macro="" textlink="">
      <xdr:nvSpPr>
        <xdr:cNvPr id="360" name="テキスト ボックス 359"/>
        <xdr:cNvSpPr txBox="1"/>
      </xdr:nvSpPr>
      <xdr:spPr>
        <a:xfrm>
          <a:off x="7561795" y="99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163269</xdr:rowOff>
    </xdr:from>
    <xdr:ext cx="599010" cy="259045"/>
    <xdr:sp macro="" textlink="">
      <xdr:nvSpPr>
        <xdr:cNvPr id="362" name="テキスト ボックス 361"/>
        <xdr:cNvSpPr txBox="1"/>
      </xdr:nvSpPr>
      <xdr:spPr>
        <a:xfrm>
          <a:off x="6672795" y="993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96391</xdr:rowOff>
    </xdr:from>
    <xdr:to>
      <xdr:col>55</xdr:col>
      <xdr:colOff>50800</xdr:colOff>
      <xdr:row>58</xdr:row>
      <xdr:rowOff>26541</xdr:rowOff>
    </xdr:to>
    <xdr:sp macro="" textlink="">
      <xdr:nvSpPr>
        <xdr:cNvPr id="368" name="楕円 367"/>
        <xdr:cNvSpPr/>
      </xdr:nvSpPr>
      <xdr:spPr>
        <a:xfrm>
          <a:off x="10426700" y="98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83156</xdr:rowOff>
    </xdr:from>
    <xdr:to>
      <xdr:col>50</xdr:col>
      <xdr:colOff>165100</xdr:colOff>
      <xdr:row>58</xdr:row>
      <xdr:rowOff>13306</xdr:rowOff>
    </xdr:to>
    <xdr:sp macro="" textlink="">
      <xdr:nvSpPr>
        <xdr:cNvPr id="370" name="楕円 369"/>
        <xdr:cNvSpPr/>
      </xdr:nvSpPr>
      <xdr:spPr>
        <a:xfrm>
          <a:off x="9588500" y="98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29833</xdr:rowOff>
    </xdr:from>
    <xdr:ext cx="599010" cy="259045"/>
    <xdr:sp macro="" textlink="">
      <xdr:nvSpPr>
        <xdr:cNvPr id="371" name="テキスト ボックス 370"/>
        <xdr:cNvSpPr txBox="1"/>
      </xdr:nvSpPr>
      <xdr:spPr>
        <a:xfrm>
          <a:off x="9339795" y="963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78556</xdr:rowOff>
    </xdr:from>
    <xdr:to>
      <xdr:col>46</xdr:col>
      <xdr:colOff>38100</xdr:colOff>
      <xdr:row>58</xdr:row>
      <xdr:rowOff>8706</xdr:rowOff>
    </xdr:to>
    <xdr:sp macro="" textlink="">
      <xdr:nvSpPr>
        <xdr:cNvPr id="372" name="楕円 371"/>
        <xdr:cNvSpPr/>
      </xdr:nvSpPr>
      <xdr:spPr>
        <a:xfrm>
          <a:off x="8699500" y="98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25233</xdr:rowOff>
    </xdr:from>
    <xdr:ext cx="599010" cy="259045"/>
    <xdr:sp macro="" textlink="">
      <xdr:nvSpPr>
        <xdr:cNvPr id="373" name="テキスト ボックス 372"/>
        <xdr:cNvSpPr txBox="1"/>
      </xdr:nvSpPr>
      <xdr:spPr>
        <a:xfrm>
          <a:off x="8450795" y="962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36108</xdr:rowOff>
    </xdr:from>
    <xdr:to>
      <xdr:col>41</xdr:col>
      <xdr:colOff>101600</xdr:colOff>
      <xdr:row>57</xdr:row>
      <xdr:rowOff>137708</xdr:rowOff>
    </xdr:to>
    <xdr:sp macro="" textlink="">
      <xdr:nvSpPr>
        <xdr:cNvPr id="374" name="楕円 373"/>
        <xdr:cNvSpPr/>
      </xdr:nvSpPr>
      <xdr:spPr>
        <a:xfrm>
          <a:off x="7810500" y="98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154235</xdr:rowOff>
    </xdr:from>
    <xdr:ext cx="599010" cy="259045"/>
    <xdr:sp macro="" textlink="">
      <xdr:nvSpPr>
        <xdr:cNvPr id="375" name="テキスト ボックス 374"/>
        <xdr:cNvSpPr txBox="1"/>
      </xdr:nvSpPr>
      <xdr:spPr>
        <a:xfrm>
          <a:off x="7561795" y="95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53946</xdr:rowOff>
    </xdr:from>
    <xdr:to>
      <xdr:col>36</xdr:col>
      <xdr:colOff>165100</xdr:colOff>
      <xdr:row>57</xdr:row>
      <xdr:rowOff>155546</xdr:rowOff>
    </xdr:to>
    <xdr:sp macro="" textlink="">
      <xdr:nvSpPr>
        <xdr:cNvPr id="376" name="楕円 375"/>
        <xdr:cNvSpPr/>
      </xdr:nvSpPr>
      <xdr:spPr>
        <a:xfrm>
          <a:off x="6921500" y="98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623</xdr:rowOff>
    </xdr:from>
    <xdr:ext cx="599010" cy="259045"/>
    <xdr:sp macro="" textlink="">
      <xdr:nvSpPr>
        <xdr:cNvPr id="377" name="テキスト ボックス 376"/>
        <xdr:cNvSpPr txBox="1"/>
      </xdr:nvSpPr>
      <xdr:spPr>
        <a:xfrm>
          <a:off x="6672795" y="960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52558</xdr:rowOff>
    </xdr:from>
    <xdr:to>
      <xdr:col>55</xdr:col>
      <xdr:colOff>0</xdr:colOff>
      <xdr:row>78</xdr:row>
      <xdr:rowOff>149175</xdr:rowOff>
    </xdr:to>
    <xdr:cxnSp macro="">
      <xdr:nvCxnSpPr>
        <xdr:cNvPr id="406" name="直線コネクタ 405"/>
        <xdr:cNvCxnSpPr/>
      </xdr:nvCxnSpPr>
      <xdr:spPr>
        <a:xfrm>
          <a:off x="9639300" y="13425658"/>
          <a:ext cx="838200" cy="9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52558</xdr:rowOff>
    </xdr:from>
    <xdr:to>
      <xdr:col>50</xdr:col>
      <xdr:colOff>114300</xdr:colOff>
      <xdr:row>78</xdr:row>
      <xdr:rowOff>115743</xdr:rowOff>
    </xdr:to>
    <xdr:cxnSp macro="">
      <xdr:nvCxnSpPr>
        <xdr:cNvPr id="409" name="直線コネクタ 408"/>
        <xdr:cNvCxnSpPr/>
      </xdr:nvCxnSpPr>
      <xdr:spPr>
        <a:xfrm flipV="1">
          <a:off x="8750300" y="13425658"/>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115743</xdr:rowOff>
    </xdr:from>
    <xdr:to>
      <xdr:col>45</xdr:col>
      <xdr:colOff>177800</xdr:colOff>
      <xdr:row>78</xdr:row>
      <xdr:rowOff>125245</xdr:rowOff>
    </xdr:to>
    <xdr:cxnSp macro="">
      <xdr:nvCxnSpPr>
        <xdr:cNvPr id="412" name="直線コネクタ 411"/>
        <xdr:cNvCxnSpPr/>
      </xdr:nvCxnSpPr>
      <xdr:spPr>
        <a:xfrm flipV="1">
          <a:off x="7861300" y="13488843"/>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125245</xdr:rowOff>
    </xdr:from>
    <xdr:to>
      <xdr:col>41</xdr:col>
      <xdr:colOff>50800</xdr:colOff>
      <xdr:row>78</xdr:row>
      <xdr:rowOff>126147</xdr:rowOff>
    </xdr:to>
    <xdr:cxnSp macro="">
      <xdr:nvCxnSpPr>
        <xdr:cNvPr id="415" name="直線コネクタ 414"/>
        <xdr:cNvCxnSpPr/>
      </xdr:nvCxnSpPr>
      <xdr:spPr>
        <a:xfrm flipV="1">
          <a:off x="6972300" y="13498345"/>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7" name="テキスト ボックス 416"/>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9" name="テキスト ボックス 418"/>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98375</xdr:rowOff>
    </xdr:from>
    <xdr:to>
      <xdr:col>55</xdr:col>
      <xdr:colOff>50800</xdr:colOff>
      <xdr:row>79</xdr:row>
      <xdr:rowOff>28525</xdr:rowOff>
    </xdr:to>
    <xdr:sp macro="" textlink="">
      <xdr:nvSpPr>
        <xdr:cNvPr id="425" name="楕円 424"/>
        <xdr:cNvSpPr/>
      </xdr:nvSpPr>
      <xdr:spPr>
        <a:xfrm>
          <a:off x="10426700" y="134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13302</xdr:rowOff>
    </xdr:from>
    <xdr:ext cx="534377" cy="259045"/>
    <xdr:sp macro="" textlink="">
      <xdr:nvSpPr>
        <xdr:cNvPr id="426" name="商工費該当値テキスト"/>
        <xdr:cNvSpPr txBox="1"/>
      </xdr:nvSpPr>
      <xdr:spPr>
        <a:xfrm>
          <a:off x="10528300" y="133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1758</xdr:rowOff>
    </xdr:from>
    <xdr:to>
      <xdr:col>50</xdr:col>
      <xdr:colOff>165100</xdr:colOff>
      <xdr:row>78</xdr:row>
      <xdr:rowOff>103358</xdr:rowOff>
    </xdr:to>
    <xdr:sp macro="" textlink="">
      <xdr:nvSpPr>
        <xdr:cNvPr id="427" name="楕円 426"/>
        <xdr:cNvSpPr/>
      </xdr:nvSpPr>
      <xdr:spPr>
        <a:xfrm>
          <a:off x="9588500" y="133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94485</xdr:rowOff>
    </xdr:from>
    <xdr:ext cx="534377" cy="259045"/>
    <xdr:sp macro="" textlink="">
      <xdr:nvSpPr>
        <xdr:cNvPr id="428" name="テキスト ボックス 427"/>
        <xdr:cNvSpPr txBox="1"/>
      </xdr:nvSpPr>
      <xdr:spPr>
        <a:xfrm>
          <a:off x="9372111" y="134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64943</xdr:rowOff>
    </xdr:from>
    <xdr:to>
      <xdr:col>46</xdr:col>
      <xdr:colOff>38100</xdr:colOff>
      <xdr:row>78</xdr:row>
      <xdr:rowOff>166543</xdr:rowOff>
    </xdr:to>
    <xdr:sp macro="" textlink="">
      <xdr:nvSpPr>
        <xdr:cNvPr id="429" name="楕円 428"/>
        <xdr:cNvSpPr/>
      </xdr:nvSpPr>
      <xdr:spPr>
        <a:xfrm>
          <a:off x="8699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157670</xdr:rowOff>
    </xdr:from>
    <xdr:ext cx="534377" cy="259045"/>
    <xdr:sp macro="" textlink="">
      <xdr:nvSpPr>
        <xdr:cNvPr id="430" name="テキスト ボックス 429"/>
        <xdr:cNvSpPr txBox="1"/>
      </xdr:nvSpPr>
      <xdr:spPr>
        <a:xfrm>
          <a:off x="8483111" y="135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74445</xdr:rowOff>
    </xdr:from>
    <xdr:to>
      <xdr:col>41</xdr:col>
      <xdr:colOff>101600</xdr:colOff>
      <xdr:row>79</xdr:row>
      <xdr:rowOff>4595</xdr:rowOff>
    </xdr:to>
    <xdr:sp macro="" textlink="">
      <xdr:nvSpPr>
        <xdr:cNvPr id="431" name="楕円 430"/>
        <xdr:cNvSpPr/>
      </xdr:nvSpPr>
      <xdr:spPr>
        <a:xfrm>
          <a:off x="7810500" y="134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167172</xdr:rowOff>
    </xdr:from>
    <xdr:ext cx="534377" cy="259045"/>
    <xdr:sp macro="" textlink="">
      <xdr:nvSpPr>
        <xdr:cNvPr id="432" name="テキスト ボックス 431"/>
        <xdr:cNvSpPr txBox="1"/>
      </xdr:nvSpPr>
      <xdr:spPr>
        <a:xfrm>
          <a:off x="7594111" y="135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75347</xdr:rowOff>
    </xdr:from>
    <xdr:to>
      <xdr:col>36</xdr:col>
      <xdr:colOff>165100</xdr:colOff>
      <xdr:row>79</xdr:row>
      <xdr:rowOff>5497</xdr:rowOff>
    </xdr:to>
    <xdr:sp macro="" textlink="">
      <xdr:nvSpPr>
        <xdr:cNvPr id="433" name="楕円 432"/>
        <xdr:cNvSpPr/>
      </xdr:nvSpPr>
      <xdr:spPr>
        <a:xfrm>
          <a:off x="6921500" y="13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168074</xdr:rowOff>
    </xdr:from>
    <xdr:ext cx="534377" cy="259045"/>
    <xdr:sp macro="" textlink="">
      <xdr:nvSpPr>
        <xdr:cNvPr id="434" name="テキスト ボックス 433"/>
        <xdr:cNvSpPr txBox="1"/>
      </xdr:nvSpPr>
      <xdr:spPr>
        <a:xfrm>
          <a:off x="6705111" y="135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129513</xdr:rowOff>
    </xdr:from>
    <xdr:to>
      <xdr:col>54</xdr:col>
      <xdr:colOff>189865</xdr:colOff>
      <xdr:row>99</xdr:row>
      <xdr:rowOff>36883</xdr:rowOff>
    </xdr:to>
    <xdr:cxnSp macro="">
      <xdr:nvCxnSpPr>
        <xdr:cNvPr id="460" name="直線コネクタ 459"/>
        <xdr:cNvCxnSpPr/>
      </xdr:nvCxnSpPr>
      <xdr:spPr>
        <a:xfrm flipV="1">
          <a:off x="10475595" y="16245813"/>
          <a:ext cx="1270" cy="76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40710</xdr:rowOff>
    </xdr:from>
    <xdr:ext cx="534377" cy="259045"/>
    <xdr:sp macro="" textlink="">
      <xdr:nvSpPr>
        <xdr:cNvPr id="461" name="土木費最小値テキスト"/>
        <xdr:cNvSpPr txBox="1"/>
      </xdr:nvSpPr>
      <xdr:spPr>
        <a:xfrm>
          <a:off x="10528300" y="170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36883</xdr:rowOff>
    </xdr:from>
    <xdr:to>
      <xdr:col>55</xdr:col>
      <xdr:colOff>88900</xdr:colOff>
      <xdr:row>99</xdr:row>
      <xdr:rowOff>36883</xdr:rowOff>
    </xdr:to>
    <xdr:cxnSp macro="">
      <xdr:nvCxnSpPr>
        <xdr:cNvPr id="462" name="直線コネクタ 461"/>
        <xdr:cNvCxnSpPr/>
      </xdr:nvCxnSpPr>
      <xdr:spPr>
        <a:xfrm>
          <a:off x="10388600" y="1701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76190</xdr:rowOff>
    </xdr:from>
    <xdr:ext cx="599010" cy="259045"/>
    <xdr:sp macro="" textlink="">
      <xdr:nvSpPr>
        <xdr:cNvPr id="463" name="土木費最大値テキスト"/>
        <xdr:cNvSpPr txBox="1"/>
      </xdr:nvSpPr>
      <xdr:spPr>
        <a:xfrm>
          <a:off x="10528300" y="1602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129513</xdr:rowOff>
    </xdr:from>
    <xdr:to>
      <xdr:col>55</xdr:col>
      <xdr:colOff>88900</xdr:colOff>
      <xdr:row>94</xdr:row>
      <xdr:rowOff>129513</xdr:rowOff>
    </xdr:to>
    <xdr:cxnSp macro="">
      <xdr:nvCxnSpPr>
        <xdr:cNvPr id="464" name="直線コネクタ 463"/>
        <xdr:cNvCxnSpPr/>
      </xdr:nvCxnSpPr>
      <xdr:spPr>
        <a:xfrm>
          <a:off x="10388600" y="162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167060</xdr:rowOff>
    </xdr:from>
    <xdr:to>
      <xdr:col>55</xdr:col>
      <xdr:colOff>0</xdr:colOff>
      <xdr:row>97</xdr:row>
      <xdr:rowOff>24437</xdr:rowOff>
    </xdr:to>
    <xdr:cxnSp macro="">
      <xdr:nvCxnSpPr>
        <xdr:cNvPr id="465" name="直線コネクタ 464"/>
        <xdr:cNvCxnSpPr/>
      </xdr:nvCxnSpPr>
      <xdr:spPr>
        <a:xfrm>
          <a:off x="9639300" y="16111910"/>
          <a:ext cx="838200" cy="5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123775</xdr:rowOff>
    </xdr:from>
    <xdr:ext cx="599010" cy="259045"/>
    <xdr:sp macro="" textlink="">
      <xdr:nvSpPr>
        <xdr:cNvPr id="466" name="土木費平均値テキスト"/>
        <xdr:cNvSpPr txBox="1"/>
      </xdr:nvSpPr>
      <xdr:spPr>
        <a:xfrm>
          <a:off x="10528300" y="16754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145348</xdr:rowOff>
    </xdr:from>
    <xdr:to>
      <xdr:col>55</xdr:col>
      <xdr:colOff>50800</xdr:colOff>
      <xdr:row>98</xdr:row>
      <xdr:rowOff>75498</xdr:rowOff>
    </xdr:to>
    <xdr:sp macro="" textlink="">
      <xdr:nvSpPr>
        <xdr:cNvPr id="467" name="フローチャート: 判断 466"/>
        <xdr:cNvSpPr/>
      </xdr:nvSpPr>
      <xdr:spPr>
        <a:xfrm>
          <a:off x="104267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151171</xdr:rowOff>
    </xdr:from>
    <xdr:to>
      <xdr:col>50</xdr:col>
      <xdr:colOff>114300</xdr:colOff>
      <xdr:row>93</xdr:row>
      <xdr:rowOff>167060</xdr:rowOff>
    </xdr:to>
    <xdr:cxnSp macro="">
      <xdr:nvCxnSpPr>
        <xdr:cNvPr id="468" name="直線コネクタ 467"/>
        <xdr:cNvCxnSpPr/>
      </xdr:nvCxnSpPr>
      <xdr:spPr>
        <a:xfrm>
          <a:off x="8750300" y="15924571"/>
          <a:ext cx="889000" cy="18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5973</xdr:rowOff>
    </xdr:from>
    <xdr:to>
      <xdr:col>50</xdr:col>
      <xdr:colOff>165100</xdr:colOff>
      <xdr:row>98</xdr:row>
      <xdr:rowOff>107573</xdr:rowOff>
    </xdr:to>
    <xdr:sp macro="" textlink="">
      <xdr:nvSpPr>
        <xdr:cNvPr id="469" name="フローチャート: 判断 468"/>
        <xdr:cNvSpPr/>
      </xdr:nvSpPr>
      <xdr:spPr>
        <a:xfrm>
          <a:off x="9588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98700</xdr:rowOff>
    </xdr:from>
    <xdr:ext cx="599010" cy="259045"/>
    <xdr:sp macro="" textlink="">
      <xdr:nvSpPr>
        <xdr:cNvPr id="470" name="テキスト ボックス 469"/>
        <xdr:cNvSpPr txBox="1"/>
      </xdr:nvSpPr>
      <xdr:spPr>
        <a:xfrm>
          <a:off x="9339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36947</xdr:rowOff>
    </xdr:from>
    <xdr:to>
      <xdr:col>45</xdr:col>
      <xdr:colOff>177800</xdr:colOff>
      <xdr:row>92</xdr:row>
      <xdr:rowOff>151171</xdr:rowOff>
    </xdr:to>
    <xdr:cxnSp macro="">
      <xdr:nvCxnSpPr>
        <xdr:cNvPr id="471" name="直線コネクタ 470"/>
        <xdr:cNvCxnSpPr/>
      </xdr:nvCxnSpPr>
      <xdr:spPr>
        <a:xfrm>
          <a:off x="7861300" y="15467447"/>
          <a:ext cx="889000" cy="4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162288</xdr:rowOff>
    </xdr:from>
    <xdr:to>
      <xdr:col>46</xdr:col>
      <xdr:colOff>38100</xdr:colOff>
      <xdr:row>98</xdr:row>
      <xdr:rowOff>92438</xdr:rowOff>
    </xdr:to>
    <xdr:sp macro="" textlink="">
      <xdr:nvSpPr>
        <xdr:cNvPr id="472" name="フローチャート: 判断 471"/>
        <xdr:cNvSpPr/>
      </xdr:nvSpPr>
      <xdr:spPr>
        <a:xfrm>
          <a:off x="8699500" y="167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83565</xdr:rowOff>
    </xdr:from>
    <xdr:ext cx="599010" cy="259045"/>
    <xdr:sp macro="" textlink="">
      <xdr:nvSpPr>
        <xdr:cNvPr id="473" name="テキスト ボックス 472"/>
        <xdr:cNvSpPr txBox="1"/>
      </xdr:nvSpPr>
      <xdr:spPr>
        <a:xfrm>
          <a:off x="8450795" y="168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36947</xdr:rowOff>
    </xdr:from>
    <xdr:to>
      <xdr:col>41</xdr:col>
      <xdr:colOff>50800</xdr:colOff>
      <xdr:row>94</xdr:row>
      <xdr:rowOff>101753</xdr:rowOff>
    </xdr:to>
    <xdr:cxnSp macro="">
      <xdr:nvCxnSpPr>
        <xdr:cNvPr id="474" name="直線コネクタ 473"/>
        <xdr:cNvCxnSpPr/>
      </xdr:nvCxnSpPr>
      <xdr:spPr>
        <a:xfrm flipV="1">
          <a:off x="6972300" y="15467447"/>
          <a:ext cx="889000" cy="7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118566</xdr:rowOff>
    </xdr:from>
    <xdr:to>
      <xdr:col>41</xdr:col>
      <xdr:colOff>101600</xdr:colOff>
      <xdr:row>98</xdr:row>
      <xdr:rowOff>48716</xdr:rowOff>
    </xdr:to>
    <xdr:sp macro="" textlink="">
      <xdr:nvSpPr>
        <xdr:cNvPr id="475" name="フローチャート: 判断 474"/>
        <xdr:cNvSpPr/>
      </xdr:nvSpPr>
      <xdr:spPr>
        <a:xfrm>
          <a:off x="7810500" y="1674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39843</xdr:rowOff>
    </xdr:from>
    <xdr:ext cx="599010" cy="259045"/>
    <xdr:sp macro="" textlink="">
      <xdr:nvSpPr>
        <xdr:cNvPr id="476" name="テキスト ボックス 475"/>
        <xdr:cNvSpPr txBox="1"/>
      </xdr:nvSpPr>
      <xdr:spPr>
        <a:xfrm>
          <a:off x="7561795" y="1684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164692</xdr:rowOff>
    </xdr:from>
    <xdr:to>
      <xdr:col>36</xdr:col>
      <xdr:colOff>165100</xdr:colOff>
      <xdr:row>98</xdr:row>
      <xdr:rowOff>94842</xdr:rowOff>
    </xdr:to>
    <xdr:sp macro="" textlink="">
      <xdr:nvSpPr>
        <xdr:cNvPr id="477" name="フローチャート: 判断 476"/>
        <xdr:cNvSpPr/>
      </xdr:nvSpPr>
      <xdr:spPr>
        <a:xfrm>
          <a:off x="6921500" y="1679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85969</xdr:rowOff>
    </xdr:from>
    <xdr:ext cx="599010" cy="259045"/>
    <xdr:sp macro="" textlink="">
      <xdr:nvSpPr>
        <xdr:cNvPr id="478" name="テキスト ボックス 477"/>
        <xdr:cNvSpPr txBox="1"/>
      </xdr:nvSpPr>
      <xdr:spPr>
        <a:xfrm>
          <a:off x="6672795" y="1688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145087</xdr:rowOff>
    </xdr:from>
    <xdr:to>
      <xdr:col>55</xdr:col>
      <xdr:colOff>50800</xdr:colOff>
      <xdr:row>97</xdr:row>
      <xdr:rowOff>75237</xdr:rowOff>
    </xdr:to>
    <xdr:sp macro="" textlink="">
      <xdr:nvSpPr>
        <xdr:cNvPr id="484" name="楕円 483"/>
        <xdr:cNvSpPr/>
      </xdr:nvSpPr>
      <xdr:spPr>
        <a:xfrm>
          <a:off x="10426700" y="166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167964</xdr:rowOff>
    </xdr:from>
    <xdr:ext cx="599010" cy="259045"/>
    <xdr:sp macro="" textlink="">
      <xdr:nvSpPr>
        <xdr:cNvPr id="485" name="土木費該当値テキスト"/>
        <xdr:cNvSpPr txBox="1"/>
      </xdr:nvSpPr>
      <xdr:spPr>
        <a:xfrm>
          <a:off x="10528300" y="1645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116260</xdr:rowOff>
    </xdr:from>
    <xdr:to>
      <xdr:col>50</xdr:col>
      <xdr:colOff>165100</xdr:colOff>
      <xdr:row>94</xdr:row>
      <xdr:rowOff>46410</xdr:rowOff>
    </xdr:to>
    <xdr:sp macro="" textlink="">
      <xdr:nvSpPr>
        <xdr:cNvPr id="486" name="楕円 485"/>
        <xdr:cNvSpPr/>
      </xdr:nvSpPr>
      <xdr:spPr>
        <a:xfrm>
          <a:off x="9588500" y="160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62937</xdr:rowOff>
    </xdr:from>
    <xdr:ext cx="599010" cy="259045"/>
    <xdr:sp macro="" textlink="">
      <xdr:nvSpPr>
        <xdr:cNvPr id="487" name="テキスト ボックス 486"/>
        <xdr:cNvSpPr txBox="1"/>
      </xdr:nvSpPr>
      <xdr:spPr>
        <a:xfrm>
          <a:off x="9339795" y="1583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100371</xdr:rowOff>
    </xdr:from>
    <xdr:to>
      <xdr:col>46</xdr:col>
      <xdr:colOff>38100</xdr:colOff>
      <xdr:row>93</xdr:row>
      <xdr:rowOff>30521</xdr:rowOff>
    </xdr:to>
    <xdr:sp macro="" textlink="">
      <xdr:nvSpPr>
        <xdr:cNvPr id="488" name="楕円 487"/>
        <xdr:cNvSpPr/>
      </xdr:nvSpPr>
      <xdr:spPr>
        <a:xfrm>
          <a:off x="8699500" y="158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47048</xdr:rowOff>
    </xdr:from>
    <xdr:ext cx="599010" cy="259045"/>
    <xdr:sp macro="" textlink="">
      <xdr:nvSpPr>
        <xdr:cNvPr id="489" name="テキスト ボックス 488"/>
        <xdr:cNvSpPr txBox="1"/>
      </xdr:nvSpPr>
      <xdr:spPr>
        <a:xfrm>
          <a:off x="8450795" y="1564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157597</xdr:rowOff>
    </xdr:from>
    <xdr:to>
      <xdr:col>41</xdr:col>
      <xdr:colOff>101600</xdr:colOff>
      <xdr:row>90</xdr:row>
      <xdr:rowOff>87747</xdr:rowOff>
    </xdr:to>
    <xdr:sp macro="" textlink="">
      <xdr:nvSpPr>
        <xdr:cNvPr id="490" name="楕円 489"/>
        <xdr:cNvSpPr/>
      </xdr:nvSpPr>
      <xdr:spPr>
        <a:xfrm>
          <a:off x="7810500" y="154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104274</xdr:rowOff>
    </xdr:from>
    <xdr:ext cx="599010" cy="259045"/>
    <xdr:sp macro="" textlink="">
      <xdr:nvSpPr>
        <xdr:cNvPr id="491" name="テキスト ボックス 490"/>
        <xdr:cNvSpPr txBox="1"/>
      </xdr:nvSpPr>
      <xdr:spPr>
        <a:xfrm>
          <a:off x="7561795" y="1519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50953</xdr:rowOff>
    </xdr:from>
    <xdr:to>
      <xdr:col>36</xdr:col>
      <xdr:colOff>165100</xdr:colOff>
      <xdr:row>94</xdr:row>
      <xdr:rowOff>152553</xdr:rowOff>
    </xdr:to>
    <xdr:sp macro="" textlink="">
      <xdr:nvSpPr>
        <xdr:cNvPr id="492" name="楕円 491"/>
        <xdr:cNvSpPr/>
      </xdr:nvSpPr>
      <xdr:spPr>
        <a:xfrm>
          <a:off x="6921500" y="161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169080</xdr:rowOff>
    </xdr:from>
    <xdr:ext cx="599010" cy="259045"/>
    <xdr:sp macro="" textlink="">
      <xdr:nvSpPr>
        <xdr:cNvPr id="493" name="テキスト ボックス 492"/>
        <xdr:cNvSpPr txBox="1"/>
      </xdr:nvSpPr>
      <xdr:spPr>
        <a:xfrm>
          <a:off x="6672795" y="1594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103586</xdr:rowOff>
    </xdr:from>
    <xdr:to>
      <xdr:col>85</xdr:col>
      <xdr:colOff>127000</xdr:colOff>
      <xdr:row>37</xdr:row>
      <xdr:rowOff>125723</xdr:rowOff>
    </xdr:to>
    <xdr:cxnSp macro="">
      <xdr:nvCxnSpPr>
        <xdr:cNvPr id="520" name="直線コネクタ 519"/>
        <xdr:cNvCxnSpPr/>
      </xdr:nvCxnSpPr>
      <xdr:spPr>
        <a:xfrm>
          <a:off x="15481300" y="6275786"/>
          <a:ext cx="838200" cy="19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21" name="消防費平均値テキスト"/>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103586</xdr:rowOff>
    </xdr:from>
    <xdr:to>
      <xdr:col>81</xdr:col>
      <xdr:colOff>50800</xdr:colOff>
      <xdr:row>36</xdr:row>
      <xdr:rowOff>157545</xdr:rowOff>
    </xdr:to>
    <xdr:cxnSp macro="">
      <xdr:nvCxnSpPr>
        <xdr:cNvPr id="523" name="直線コネクタ 522"/>
        <xdr:cNvCxnSpPr/>
      </xdr:nvCxnSpPr>
      <xdr:spPr>
        <a:xfrm flipV="1">
          <a:off x="14592300" y="6275786"/>
          <a:ext cx="889000" cy="5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5" name="テキスト ボックス 524"/>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157545</xdr:rowOff>
    </xdr:from>
    <xdr:to>
      <xdr:col>76</xdr:col>
      <xdr:colOff>114300</xdr:colOff>
      <xdr:row>37</xdr:row>
      <xdr:rowOff>139942</xdr:rowOff>
    </xdr:to>
    <xdr:cxnSp macro="">
      <xdr:nvCxnSpPr>
        <xdr:cNvPr id="526" name="直線コネクタ 525"/>
        <xdr:cNvCxnSpPr/>
      </xdr:nvCxnSpPr>
      <xdr:spPr>
        <a:xfrm flipV="1">
          <a:off x="13703300" y="6329745"/>
          <a:ext cx="889000" cy="15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68936</xdr:rowOff>
    </xdr:from>
    <xdr:ext cx="534377" cy="259045"/>
    <xdr:sp macro="" textlink="">
      <xdr:nvSpPr>
        <xdr:cNvPr id="528" name="テキスト ボックス 527"/>
        <xdr:cNvSpPr txBox="1"/>
      </xdr:nvSpPr>
      <xdr:spPr>
        <a:xfrm>
          <a:off x="14325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59754</xdr:rowOff>
    </xdr:from>
    <xdr:to>
      <xdr:col>71</xdr:col>
      <xdr:colOff>177800</xdr:colOff>
      <xdr:row>37</xdr:row>
      <xdr:rowOff>139942</xdr:rowOff>
    </xdr:to>
    <xdr:cxnSp macro="">
      <xdr:nvCxnSpPr>
        <xdr:cNvPr id="529" name="直線コネクタ 528"/>
        <xdr:cNvCxnSpPr/>
      </xdr:nvCxnSpPr>
      <xdr:spPr>
        <a:xfrm>
          <a:off x="12814300" y="6403404"/>
          <a:ext cx="889000" cy="8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125723</xdr:rowOff>
    </xdr:from>
    <xdr:ext cx="534377" cy="259045"/>
    <xdr:sp macro="" textlink="">
      <xdr:nvSpPr>
        <xdr:cNvPr id="531" name="テキスト ボックス 530"/>
        <xdr:cNvSpPr txBox="1"/>
      </xdr:nvSpPr>
      <xdr:spPr>
        <a:xfrm>
          <a:off x="13436111" y="61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102280</xdr:rowOff>
    </xdr:from>
    <xdr:ext cx="534377" cy="259045"/>
    <xdr:sp macro="" textlink="">
      <xdr:nvSpPr>
        <xdr:cNvPr id="533" name="テキスト ボックス 532"/>
        <xdr:cNvSpPr txBox="1"/>
      </xdr:nvSpPr>
      <xdr:spPr>
        <a:xfrm>
          <a:off x="12547111" y="64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74923</xdr:rowOff>
    </xdr:from>
    <xdr:to>
      <xdr:col>85</xdr:col>
      <xdr:colOff>177800</xdr:colOff>
      <xdr:row>38</xdr:row>
      <xdr:rowOff>5073</xdr:rowOff>
    </xdr:to>
    <xdr:sp macro="" textlink="">
      <xdr:nvSpPr>
        <xdr:cNvPr id="539" name="楕円 538"/>
        <xdr:cNvSpPr/>
      </xdr:nvSpPr>
      <xdr:spPr>
        <a:xfrm>
          <a:off x="16268700" y="64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39451</xdr:rowOff>
    </xdr:from>
    <xdr:ext cx="534377" cy="259045"/>
    <xdr:sp macro="" textlink="">
      <xdr:nvSpPr>
        <xdr:cNvPr id="540" name="消防費該当値テキスト"/>
        <xdr:cNvSpPr txBox="1"/>
      </xdr:nvSpPr>
      <xdr:spPr>
        <a:xfrm>
          <a:off x="16370300" y="63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52786</xdr:rowOff>
    </xdr:from>
    <xdr:to>
      <xdr:col>81</xdr:col>
      <xdr:colOff>101600</xdr:colOff>
      <xdr:row>36</xdr:row>
      <xdr:rowOff>154386</xdr:rowOff>
    </xdr:to>
    <xdr:sp macro="" textlink="">
      <xdr:nvSpPr>
        <xdr:cNvPr id="541" name="楕円 540"/>
        <xdr:cNvSpPr/>
      </xdr:nvSpPr>
      <xdr:spPr>
        <a:xfrm>
          <a:off x="15430500" y="62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170913</xdr:rowOff>
    </xdr:from>
    <xdr:ext cx="534377" cy="259045"/>
    <xdr:sp macro="" textlink="">
      <xdr:nvSpPr>
        <xdr:cNvPr id="542" name="テキスト ボックス 541"/>
        <xdr:cNvSpPr txBox="1"/>
      </xdr:nvSpPr>
      <xdr:spPr>
        <a:xfrm>
          <a:off x="15214111" y="60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106745</xdr:rowOff>
    </xdr:from>
    <xdr:to>
      <xdr:col>76</xdr:col>
      <xdr:colOff>165100</xdr:colOff>
      <xdr:row>37</xdr:row>
      <xdr:rowOff>36895</xdr:rowOff>
    </xdr:to>
    <xdr:sp macro="" textlink="">
      <xdr:nvSpPr>
        <xdr:cNvPr id="543" name="楕円 542"/>
        <xdr:cNvSpPr/>
      </xdr:nvSpPr>
      <xdr:spPr>
        <a:xfrm>
          <a:off x="14541500" y="62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53422</xdr:rowOff>
    </xdr:from>
    <xdr:ext cx="534377" cy="259045"/>
    <xdr:sp macro="" textlink="">
      <xdr:nvSpPr>
        <xdr:cNvPr id="544" name="テキスト ボックス 543"/>
        <xdr:cNvSpPr txBox="1"/>
      </xdr:nvSpPr>
      <xdr:spPr>
        <a:xfrm>
          <a:off x="14325111" y="605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89142</xdr:rowOff>
    </xdr:from>
    <xdr:to>
      <xdr:col>72</xdr:col>
      <xdr:colOff>38100</xdr:colOff>
      <xdr:row>38</xdr:row>
      <xdr:rowOff>19292</xdr:rowOff>
    </xdr:to>
    <xdr:sp macro="" textlink="">
      <xdr:nvSpPr>
        <xdr:cNvPr id="545" name="楕円 544"/>
        <xdr:cNvSpPr/>
      </xdr:nvSpPr>
      <xdr:spPr>
        <a:xfrm>
          <a:off x="13652500" y="64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10420</xdr:rowOff>
    </xdr:from>
    <xdr:ext cx="534377" cy="259045"/>
    <xdr:sp macro="" textlink="">
      <xdr:nvSpPr>
        <xdr:cNvPr id="546" name="テキスト ボックス 545"/>
        <xdr:cNvSpPr txBox="1"/>
      </xdr:nvSpPr>
      <xdr:spPr>
        <a:xfrm>
          <a:off x="13436111" y="65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8954</xdr:rowOff>
    </xdr:from>
    <xdr:to>
      <xdr:col>67</xdr:col>
      <xdr:colOff>101600</xdr:colOff>
      <xdr:row>37</xdr:row>
      <xdr:rowOff>110554</xdr:rowOff>
    </xdr:to>
    <xdr:sp macro="" textlink="">
      <xdr:nvSpPr>
        <xdr:cNvPr id="547" name="楕円 546"/>
        <xdr:cNvSpPr/>
      </xdr:nvSpPr>
      <xdr:spPr>
        <a:xfrm>
          <a:off x="12763500" y="63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127081</xdr:rowOff>
    </xdr:from>
    <xdr:ext cx="534377" cy="259045"/>
    <xdr:sp macro="" textlink="">
      <xdr:nvSpPr>
        <xdr:cNvPr id="548" name="テキスト ボックス 547"/>
        <xdr:cNvSpPr txBox="1"/>
      </xdr:nvSpPr>
      <xdr:spPr>
        <a:xfrm>
          <a:off x="12547111" y="612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168179</xdr:rowOff>
    </xdr:from>
    <xdr:to>
      <xdr:col>85</xdr:col>
      <xdr:colOff>127000</xdr:colOff>
      <xdr:row>57</xdr:row>
      <xdr:rowOff>170515</xdr:rowOff>
    </xdr:to>
    <xdr:cxnSp macro="">
      <xdr:nvCxnSpPr>
        <xdr:cNvPr id="575" name="直線コネクタ 574"/>
        <xdr:cNvCxnSpPr/>
      </xdr:nvCxnSpPr>
      <xdr:spPr>
        <a:xfrm flipV="1">
          <a:off x="15481300" y="9940829"/>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137352</xdr:rowOff>
    </xdr:from>
    <xdr:to>
      <xdr:col>81</xdr:col>
      <xdr:colOff>50800</xdr:colOff>
      <xdr:row>57</xdr:row>
      <xdr:rowOff>170515</xdr:rowOff>
    </xdr:to>
    <xdr:cxnSp macro="">
      <xdr:nvCxnSpPr>
        <xdr:cNvPr id="578" name="直線コネクタ 577"/>
        <xdr:cNvCxnSpPr/>
      </xdr:nvCxnSpPr>
      <xdr:spPr>
        <a:xfrm>
          <a:off x="14592300" y="9910002"/>
          <a:ext cx="889000" cy="3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137352</xdr:rowOff>
    </xdr:from>
    <xdr:to>
      <xdr:col>76</xdr:col>
      <xdr:colOff>114300</xdr:colOff>
      <xdr:row>58</xdr:row>
      <xdr:rowOff>11295</xdr:rowOff>
    </xdr:to>
    <xdr:cxnSp macro="">
      <xdr:nvCxnSpPr>
        <xdr:cNvPr id="581" name="直線コネクタ 580"/>
        <xdr:cNvCxnSpPr/>
      </xdr:nvCxnSpPr>
      <xdr:spPr>
        <a:xfrm flipV="1">
          <a:off x="13703300" y="9910002"/>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666</xdr:rowOff>
    </xdr:from>
    <xdr:to>
      <xdr:col>71</xdr:col>
      <xdr:colOff>177800</xdr:colOff>
      <xdr:row>58</xdr:row>
      <xdr:rowOff>11295</xdr:rowOff>
    </xdr:to>
    <xdr:cxnSp macro="">
      <xdr:nvCxnSpPr>
        <xdr:cNvPr id="584" name="直線コネクタ 583"/>
        <xdr:cNvCxnSpPr/>
      </xdr:nvCxnSpPr>
      <xdr:spPr>
        <a:xfrm>
          <a:off x="12814300" y="9944766"/>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6" name="テキスト ボックス 585"/>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117379</xdr:rowOff>
    </xdr:from>
    <xdr:to>
      <xdr:col>85</xdr:col>
      <xdr:colOff>177800</xdr:colOff>
      <xdr:row>58</xdr:row>
      <xdr:rowOff>47529</xdr:rowOff>
    </xdr:to>
    <xdr:sp macro="" textlink="">
      <xdr:nvSpPr>
        <xdr:cNvPr id="594" name="楕円 593"/>
        <xdr:cNvSpPr/>
      </xdr:nvSpPr>
      <xdr:spPr>
        <a:xfrm>
          <a:off x="16268700" y="98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32306</xdr:rowOff>
    </xdr:from>
    <xdr:ext cx="534377" cy="259045"/>
    <xdr:sp macro="" textlink="">
      <xdr:nvSpPr>
        <xdr:cNvPr id="595" name="教育費該当値テキスト"/>
        <xdr:cNvSpPr txBox="1"/>
      </xdr:nvSpPr>
      <xdr:spPr>
        <a:xfrm>
          <a:off x="16370300" y="98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119715</xdr:rowOff>
    </xdr:from>
    <xdr:to>
      <xdr:col>81</xdr:col>
      <xdr:colOff>101600</xdr:colOff>
      <xdr:row>58</xdr:row>
      <xdr:rowOff>49865</xdr:rowOff>
    </xdr:to>
    <xdr:sp macro="" textlink="">
      <xdr:nvSpPr>
        <xdr:cNvPr id="596" name="楕円 595"/>
        <xdr:cNvSpPr/>
      </xdr:nvSpPr>
      <xdr:spPr>
        <a:xfrm>
          <a:off x="15430500" y="98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40992</xdr:rowOff>
    </xdr:from>
    <xdr:ext cx="534377" cy="259045"/>
    <xdr:sp macro="" textlink="">
      <xdr:nvSpPr>
        <xdr:cNvPr id="597" name="テキスト ボックス 596"/>
        <xdr:cNvSpPr txBox="1"/>
      </xdr:nvSpPr>
      <xdr:spPr>
        <a:xfrm>
          <a:off x="15214111" y="99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86552</xdr:rowOff>
    </xdr:from>
    <xdr:to>
      <xdr:col>76</xdr:col>
      <xdr:colOff>165100</xdr:colOff>
      <xdr:row>58</xdr:row>
      <xdr:rowOff>16702</xdr:rowOff>
    </xdr:to>
    <xdr:sp macro="" textlink="">
      <xdr:nvSpPr>
        <xdr:cNvPr id="598" name="楕円 597"/>
        <xdr:cNvSpPr/>
      </xdr:nvSpPr>
      <xdr:spPr>
        <a:xfrm>
          <a:off x="14541500" y="98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7829</xdr:rowOff>
    </xdr:from>
    <xdr:ext cx="534377" cy="259045"/>
    <xdr:sp macro="" textlink="">
      <xdr:nvSpPr>
        <xdr:cNvPr id="599" name="テキスト ボックス 598"/>
        <xdr:cNvSpPr txBox="1"/>
      </xdr:nvSpPr>
      <xdr:spPr>
        <a:xfrm>
          <a:off x="14325111" y="995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131945</xdr:rowOff>
    </xdr:from>
    <xdr:to>
      <xdr:col>72</xdr:col>
      <xdr:colOff>38100</xdr:colOff>
      <xdr:row>58</xdr:row>
      <xdr:rowOff>62095</xdr:rowOff>
    </xdr:to>
    <xdr:sp macro="" textlink="">
      <xdr:nvSpPr>
        <xdr:cNvPr id="600" name="楕円 599"/>
        <xdr:cNvSpPr/>
      </xdr:nvSpPr>
      <xdr:spPr>
        <a:xfrm>
          <a:off x="13652500" y="99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53222</xdr:rowOff>
    </xdr:from>
    <xdr:ext cx="534377" cy="259045"/>
    <xdr:sp macro="" textlink="">
      <xdr:nvSpPr>
        <xdr:cNvPr id="601" name="テキスト ボックス 600"/>
        <xdr:cNvSpPr txBox="1"/>
      </xdr:nvSpPr>
      <xdr:spPr>
        <a:xfrm>
          <a:off x="13436111" y="999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121316</xdr:rowOff>
    </xdr:from>
    <xdr:to>
      <xdr:col>67</xdr:col>
      <xdr:colOff>101600</xdr:colOff>
      <xdr:row>58</xdr:row>
      <xdr:rowOff>51466</xdr:rowOff>
    </xdr:to>
    <xdr:sp macro="" textlink="">
      <xdr:nvSpPr>
        <xdr:cNvPr id="602" name="楕円 601"/>
        <xdr:cNvSpPr/>
      </xdr:nvSpPr>
      <xdr:spPr>
        <a:xfrm>
          <a:off x="12763500" y="98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42593</xdr:rowOff>
    </xdr:from>
    <xdr:ext cx="534377" cy="259045"/>
    <xdr:sp macro="" textlink="">
      <xdr:nvSpPr>
        <xdr:cNvPr id="603" name="テキスト ボックス 602"/>
        <xdr:cNvSpPr txBox="1"/>
      </xdr:nvSpPr>
      <xdr:spPr>
        <a:xfrm>
          <a:off x="12547111" y="998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157679</xdr:rowOff>
    </xdr:from>
    <xdr:to>
      <xdr:col>85</xdr:col>
      <xdr:colOff>127000</xdr:colOff>
      <xdr:row>78</xdr:row>
      <xdr:rowOff>41557</xdr:rowOff>
    </xdr:to>
    <xdr:cxnSp macro="">
      <xdr:nvCxnSpPr>
        <xdr:cNvPr id="630" name="直線コネクタ 629"/>
        <xdr:cNvCxnSpPr/>
      </xdr:nvCxnSpPr>
      <xdr:spPr>
        <a:xfrm flipV="1">
          <a:off x="15481300" y="13359329"/>
          <a:ext cx="838200" cy="5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42057</xdr:rowOff>
    </xdr:from>
    <xdr:ext cx="534377" cy="259045"/>
    <xdr:sp macro="" textlink="">
      <xdr:nvSpPr>
        <xdr:cNvPr id="631" name="災害復旧費平均値テキスト"/>
        <xdr:cNvSpPr txBox="1"/>
      </xdr:nvSpPr>
      <xdr:spPr>
        <a:xfrm>
          <a:off x="16370300" y="13415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41557</xdr:rowOff>
    </xdr:from>
    <xdr:to>
      <xdr:col>81</xdr:col>
      <xdr:colOff>50800</xdr:colOff>
      <xdr:row>78</xdr:row>
      <xdr:rowOff>133910</xdr:rowOff>
    </xdr:to>
    <xdr:cxnSp macro="">
      <xdr:nvCxnSpPr>
        <xdr:cNvPr id="633" name="直線コネクタ 632"/>
        <xdr:cNvCxnSpPr/>
      </xdr:nvCxnSpPr>
      <xdr:spPr>
        <a:xfrm flipV="1">
          <a:off x="14592300" y="13414657"/>
          <a:ext cx="889000" cy="9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161607</xdr:rowOff>
    </xdr:from>
    <xdr:ext cx="469744" cy="259045"/>
    <xdr:sp macro="" textlink="">
      <xdr:nvSpPr>
        <xdr:cNvPr id="635" name="テキスト ボックス 634"/>
        <xdr:cNvSpPr txBox="1"/>
      </xdr:nvSpPr>
      <xdr:spPr>
        <a:xfrm>
          <a:off x="15246428" y="135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105580</xdr:rowOff>
    </xdr:from>
    <xdr:to>
      <xdr:col>76</xdr:col>
      <xdr:colOff>114300</xdr:colOff>
      <xdr:row>78</xdr:row>
      <xdr:rowOff>133910</xdr:rowOff>
    </xdr:to>
    <xdr:cxnSp macro="">
      <xdr:nvCxnSpPr>
        <xdr:cNvPr id="636" name="直線コネクタ 635"/>
        <xdr:cNvCxnSpPr/>
      </xdr:nvCxnSpPr>
      <xdr:spPr>
        <a:xfrm>
          <a:off x="13703300" y="13478680"/>
          <a:ext cx="889000" cy="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118845</xdr:rowOff>
    </xdr:from>
    <xdr:to>
      <xdr:col>71</xdr:col>
      <xdr:colOff>177800</xdr:colOff>
      <xdr:row>78</xdr:row>
      <xdr:rowOff>105580</xdr:rowOff>
    </xdr:to>
    <xdr:cxnSp macro="">
      <xdr:nvCxnSpPr>
        <xdr:cNvPr id="639" name="直線コネクタ 638"/>
        <xdr:cNvCxnSpPr/>
      </xdr:nvCxnSpPr>
      <xdr:spPr>
        <a:xfrm>
          <a:off x="12814300" y="13320495"/>
          <a:ext cx="889000" cy="15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149054</xdr:rowOff>
    </xdr:from>
    <xdr:ext cx="534377" cy="259045"/>
    <xdr:sp macro="" textlink="">
      <xdr:nvSpPr>
        <xdr:cNvPr id="641" name="テキスト ボックス 640"/>
        <xdr:cNvSpPr txBox="1"/>
      </xdr:nvSpPr>
      <xdr:spPr>
        <a:xfrm>
          <a:off x="13436111" y="135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145677</xdr:rowOff>
    </xdr:from>
    <xdr:ext cx="534377" cy="259045"/>
    <xdr:sp macro="" textlink="">
      <xdr:nvSpPr>
        <xdr:cNvPr id="643" name="テキスト ボックス 642"/>
        <xdr:cNvSpPr txBox="1"/>
      </xdr:nvSpPr>
      <xdr:spPr>
        <a:xfrm>
          <a:off x="12547111" y="135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106879</xdr:rowOff>
    </xdr:from>
    <xdr:to>
      <xdr:col>85</xdr:col>
      <xdr:colOff>177800</xdr:colOff>
      <xdr:row>78</xdr:row>
      <xdr:rowOff>37029</xdr:rowOff>
    </xdr:to>
    <xdr:sp macro="" textlink="">
      <xdr:nvSpPr>
        <xdr:cNvPr id="649" name="楕円 648"/>
        <xdr:cNvSpPr/>
      </xdr:nvSpPr>
      <xdr:spPr>
        <a:xfrm>
          <a:off x="16268700" y="133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129756</xdr:rowOff>
    </xdr:from>
    <xdr:ext cx="534377" cy="259045"/>
    <xdr:sp macro="" textlink="">
      <xdr:nvSpPr>
        <xdr:cNvPr id="650" name="災害復旧費該当値テキスト"/>
        <xdr:cNvSpPr txBox="1"/>
      </xdr:nvSpPr>
      <xdr:spPr>
        <a:xfrm>
          <a:off x="16370300" y="1315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162207</xdr:rowOff>
    </xdr:from>
    <xdr:to>
      <xdr:col>81</xdr:col>
      <xdr:colOff>101600</xdr:colOff>
      <xdr:row>78</xdr:row>
      <xdr:rowOff>92357</xdr:rowOff>
    </xdr:to>
    <xdr:sp macro="" textlink="">
      <xdr:nvSpPr>
        <xdr:cNvPr id="651" name="楕円 650"/>
        <xdr:cNvSpPr/>
      </xdr:nvSpPr>
      <xdr:spPr>
        <a:xfrm>
          <a:off x="15430500" y="133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108884</xdr:rowOff>
    </xdr:from>
    <xdr:ext cx="534377" cy="259045"/>
    <xdr:sp macro="" textlink="">
      <xdr:nvSpPr>
        <xdr:cNvPr id="652" name="テキスト ボックス 651"/>
        <xdr:cNvSpPr txBox="1"/>
      </xdr:nvSpPr>
      <xdr:spPr>
        <a:xfrm>
          <a:off x="15214111" y="131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83110</xdr:rowOff>
    </xdr:from>
    <xdr:to>
      <xdr:col>76</xdr:col>
      <xdr:colOff>165100</xdr:colOff>
      <xdr:row>79</xdr:row>
      <xdr:rowOff>13260</xdr:rowOff>
    </xdr:to>
    <xdr:sp macro="" textlink="">
      <xdr:nvSpPr>
        <xdr:cNvPr id="653" name="楕円 652"/>
        <xdr:cNvSpPr/>
      </xdr:nvSpPr>
      <xdr:spPr>
        <a:xfrm>
          <a:off x="14541500" y="134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4387</xdr:rowOff>
    </xdr:from>
    <xdr:ext cx="469744" cy="259045"/>
    <xdr:sp macro="" textlink="">
      <xdr:nvSpPr>
        <xdr:cNvPr id="654" name="テキスト ボックス 653"/>
        <xdr:cNvSpPr txBox="1"/>
      </xdr:nvSpPr>
      <xdr:spPr>
        <a:xfrm>
          <a:off x="14357428" y="135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54780</xdr:rowOff>
    </xdr:from>
    <xdr:to>
      <xdr:col>72</xdr:col>
      <xdr:colOff>38100</xdr:colOff>
      <xdr:row>78</xdr:row>
      <xdr:rowOff>156380</xdr:rowOff>
    </xdr:to>
    <xdr:sp macro="" textlink="">
      <xdr:nvSpPr>
        <xdr:cNvPr id="655" name="楕円 654"/>
        <xdr:cNvSpPr/>
      </xdr:nvSpPr>
      <xdr:spPr>
        <a:xfrm>
          <a:off x="13652500" y="1342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1457</xdr:rowOff>
    </xdr:from>
    <xdr:ext cx="534377" cy="259045"/>
    <xdr:sp macro="" textlink="">
      <xdr:nvSpPr>
        <xdr:cNvPr id="656" name="テキスト ボックス 655"/>
        <xdr:cNvSpPr txBox="1"/>
      </xdr:nvSpPr>
      <xdr:spPr>
        <a:xfrm>
          <a:off x="13436111" y="1320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68045</xdr:rowOff>
    </xdr:from>
    <xdr:to>
      <xdr:col>67</xdr:col>
      <xdr:colOff>101600</xdr:colOff>
      <xdr:row>77</xdr:row>
      <xdr:rowOff>169645</xdr:rowOff>
    </xdr:to>
    <xdr:sp macro="" textlink="">
      <xdr:nvSpPr>
        <xdr:cNvPr id="657" name="楕円 656"/>
        <xdr:cNvSpPr/>
      </xdr:nvSpPr>
      <xdr:spPr>
        <a:xfrm>
          <a:off x="12763500" y="132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14722</xdr:rowOff>
    </xdr:from>
    <xdr:ext cx="534377" cy="259045"/>
    <xdr:sp macro="" textlink="">
      <xdr:nvSpPr>
        <xdr:cNvPr id="658" name="テキスト ボックス 657"/>
        <xdr:cNvSpPr txBox="1"/>
      </xdr:nvSpPr>
      <xdr:spPr>
        <a:xfrm>
          <a:off x="12547111" y="1304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49586</xdr:rowOff>
    </xdr:from>
    <xdr:to>
      <xdr:col>85</xdr:col>
      <xdr:colOff>127000</xdr:colOff>
      <xdr:row>98</xdr:row>
      <xdr:rowOff>50676</xdr:rowOff>
    </xdr:to>
    <xdr:cxnSp macro="">
      <xdr:nvCxnSpPr>
        <xdr:cNvPr id="689" name="直線コネクタ 688"/>
        <xdr:cNvCxnSpPr/>
      </xdr:nvCxnSpPr>
      <xdr:spPr>
        <a:xfrm>
          <a:off x="15481300" y="16851686"/>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49586</xdr:rowOff>
    </xdr:from>
    <xdr:to>
      <xdr:col>81</xdr:col>
      <xdr:colOff>50800</xdr:colOff>
      <xdr:row>98</xdr:row>
      <xdr:rowOff>52139</xdr:rowOff>
    </xdr:to>
    <xdr:cxnSp macro="">
      <xdr:nvCxnSpPr>
        <xdr:cNvPr id="692" name="直線コネクタ 691"/>
        <xdr:cNvCxnSpPr/>
      </xdr:nvCxnSpPr>
      <xdr:spPr>
        <a:xfrm flipV="1">
          <a:off x="14592300" y="1685168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52139</xdr:rowOff>
    </xdr:from>
    <xdr:to>
      <xdr:col>76</xdr:col>
      <xdr:colOff>114300</xdr:colOff>
      <xdr:row>98</xdr:row>
      <xdr:rowOff>53287</xdr:rowOff>
    </xdr:to>
    <xdr:cxnSp macro="">
      <xdr:nvCxnSpPr>
        <xdr:cNvPr id="695" name="直線コネクタ 694"/>
        <xdr:cNvCxnSpPr/>
      </xdr:nvCxnSpPr>
      <xdr:spPr>
        <a:xfrm flipV="1">
          <a:off x="13703300" y="16854239"/>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42362</xdr:rowOff>
    </xdr:from>
    <xdr:to>
      <xdr:col>71</xdr:col>
      <xdr:colOff>177800</xdr:colOff>
      <xdr:row>98</xdr:row>
      <xdr:rowOff>53287</xdr:rowOff>
    </xdr:to>
    <xdr:cxnSp macro="">
      <xdr:nvCxnSpPr>
        <xdr:cNvPr id="698" name="直線コネクタ 697"/>
        <xdr:cNvCxnSpPr/>
      </xdr:nvCxnSpPr>
      <xdr:spPr>
        <a:xfrm>
          <a:off x="12814300" y="16844462"/>
          <a:ext cx="8890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129746</xdr:rowOff>
    </xdr:from>
    <xdr:ext cx="599010" cy="259045"/>
    <xdr:sp macro="" textlink="">
      <xdr:nvSpPr>
        <xdr:cNvPr id="700" name="テキスト ボックス 699"/>
        <xdr:cNvSpPr txBox="1"/>
      </xdr:nvSpPr>
      <xdr:spPr>
        <a:xfrm>
          <a:off x="13403795" y="16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104010</xdr:rowOff>
    </xdr:from>
    <xdr:ext cx="599010" cy="259045"/>
    <xdr:sp macro="" textlink="">
      <xdr:nvSpPr>
        <xdr:cNvPr id="702" name="テキスト ボックス 701"/>
        <xdr:cNvSpPr txBox="1"/>
      </xdr:nvSpPr>
      <xdr:spPr>
        <a:xfrm>
          <a:off x="12514795" y="163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171326</xdr:rowOff>
    </xdr:from>
    <xdr:to>
      <xdr:col>85</xdr:col>
      <xdr:colOff>177800</xdr:colOff>
      <xdr:row>98</xdr:row>
      <xdr:rowOff>101476</xdr:rowOff>
    </xdr:to>
    <xdr:sp macro="" textlink="">
      <xdr:nvSpPr>
        <xdr:cNvPr id="708" name="楕円 707"/>
        <xdr:cNvSpPr/>
      </xdr:nvSpPr>
      <xdr:spPr>
        <a:xfrm>
          <a:off x="16268700" y="168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149753</xdr:rowOff>
    </xdr:from>
    <xdr:ext cx="534377" cy="259045"/>
    <xdr:sp macro="" textlink="">
      <xdr:nvSpPr>
        <xdr:cNvPr id="709" name="公債費該当値テキスト"/>
        <xdr:cNvSpPr txBox="1"/>
      </xdr:nvSpPr>
      <xdr:spPr>
        <a:xfrm>
          <a:off x="16370300" y="167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170236</xdr:rowOff>
    </xdr:from>
    <xdr:to>
      <xdr:col>81</xdr:col>
      <xdr:colOff>101600</xdr:colOff>
      <xdr:row>98</xdr:row>
      <xdr:rowOff>100386</xdr:rowOff>
    </xdr:to>
    <xdr:sp macro="" textlink="">
      <xdr:nvSpPr>
        <xdr:cNvPr id="710" name="楕円 709"/>
        <xdr:cNvSpPr/>
      </xdr:nvSpPr>
      <xdr:spPr>
        <a:xfrm>
          <a:off x="15430500" y="168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91513</xdr:rowOff>
    </xdr:from>
    <xdr:ext cx="534377" cy="259045"/>
    <xdr:sp macro="" textlink="">
      <xdr:nvSpPr>
        <xdr:cNvPr id="711" name="テキスト ボックス 710"/>
        <xdr:cNvSpPr txBox="1"/>
      </xdr:nvSpPr>
      <xdr:spPr>
        <a:xfrm>
          <a:off x="15214111" y="168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1339</xdr:rowOff>
    </xdr:from>
    <xdr:to>
      <xdr:col>76</xdr:col>
      <xdr:colOff>165100</xdr:colOff>
      <xdr:row>98</xdr:row>
      <xdr:rowOff>102939</xdr:rowOff>
    </xdr:to>
    <xdr:sp macro="" textlink="">
      <xdr:nvSpPr>
        <xdr:cNvPr id="712" name="楕円 711"/>
        <xdr:cNvSpPr/>
      </xdr:nvSpPr>
      <xdr:spPr>
        <a:xfrm>
          <a:off x="14541500" y="168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94066</xdr:rowOff>
    </xdr:from>
    <xdr:ext cx="534377" cy="259045"/>
    <xdr:sp macro="" textlink="">
      <xdr:nvSpPr>
        <xdr:cNvPr id="713" name="テキスト ボックス 712"/>
        <xdr:cNvSpPr txBox="1"/>
      </xdr:nvSpPr>
      <xdr:spPr>
        <a:xfrm>
          <a:off x="14325111" y="168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2487</xdr:rowOff>
    </xdr:from>
    <xdr:to>
      <xdr:col>72</xdr:col>
      <xdr:colOff>38100</xdr:colOff>
      <xdr:row>98</xdr:row>
      <xdr:rowOff>104087</xdr:rowOff>
    </xdr:to>
    <xdr:sp macro="" textlink="">
      <xdr:nvSpPr>
        <xdr:cNvPr id="714" name="楕円 713"/>
        <xdr:cNvSpPr/>
      </xdr:nvSpPr>
      <xdr:spPr>
        <a:xfrm>
          <a:off x="13652500" y="168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95214</xdr:rowOff>
    </xdr:from>
    <xdr:ext cx="534377" cy="259045"/>
    <xdr:sp macro="" textlink="">
      <xdr:nvSpPr>
        <xdr:cNvPr id="715" name="テキスト ボックス 714"/>
        <xdr:cNvSpPr txBox="1"/>
      </xdr:nvSpPr>
      <xdr:spPr>
        <a:xfrm>
          <a:off x="13436111" y="1689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163012</xdr:rowOff>
    </xdr:from>
    <xdr:to>
      <xdr:col>67</xdr:col>
      <xdr:colOff>101600</xdr:colOff>
      <xdr:row>98</xdr:row>
      <xdr:rowOff>93162</xdr:rowOff>
    </xdr:to>
    <xdr:sp macro="" textlink="">
      <xdr:nvSpPr>
        <xdr:cNvPr id="716" name="楕円 715"/>
        <xdr:cNvSpPr/>
      </xdr:nvSpPr>
      <xdr:spPr>
        <a:xfrm>
          <a:off x="12763500" y="167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84289</xdr:rowOff>
    </xdr:from>
    <xdr:ext cx="534377" cy="259045"/>
    <xdr:sp macro="" textlink="">
      <xdr:nvSpPr>
        <xdr:cNvPr id="717" name="テキスト ボックス 716"/>
        <xdr:cNvSpPr txBox="1"/>
      </xdr:nvSpPr>
      <xdr:spPr>
        <a:xfrm>
          <a:off x="12547111" y="168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255,590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円となっており、類似団体平均に比べ高止まりしているのは、復旧・復興事業による経費の増加が主な要因となっている。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財政調整基金については、小学校の建設等の財源とするため特目基金に積立を行った。今後は、復旧・復興事業で整備した施設等の維持管理費の増等が見込まれるため、慎重な運用が必要である。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実質収支については、震災復興特別交付税等により黒字に転じている。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自主財源の乏しい本村では復興関連の国庫補助金等により財政規模は肥大化しているが、復興完了後は震災前の水準に戻ると思われる。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公営企業特別会計においては、一般会計からの繰入で財政運営を維持している。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新債発行の抑制により、減少する傾向にあるが、今後過疎計画に基づき新債の発行が見込まれることから増額することが考えられる。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○公営企業債の元利償還金に対する繰入金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公共下水道事業で今後償還が見込まれており、増加が予想される。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○組合等が起こした地方債の償還金に対する負担金等</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塵芥処理施設の償還が終了したことにより減となった。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○負担行為に基づく支出額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年度より同水準で推移しており、今後についても同水準で推移することが見込まれる。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○算入公債費等</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償還額の増加が見込まれており、増加が見込まれる。</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過疎計画に基づき新債発行が予定されており、今後増加が見込まれる。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公共下水道事業で今後の借入が見込まれており増加が予想される。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○組合等負担等見込額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久慈広域連合の負担金で、今後も同水準が見込まれる。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○退職手当負担見込額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職員年齢構成に左右されるが、今後も同水準が見込まれる。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○充当可能基金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今後、小学校の建設等で基金の取り崩しが見込まれている。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○基準財政需要額算入見込額</a:t>
          </a:r>
          <a:endParaRPr kumimoji="1" lang="en-US" altLang="ja-JP" sz="12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過疎計画に基づき新債発行が予定されており、今後増加が見込まれる。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岩手県野田村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・小学校の建設が予定されており、「公共施設等整備基金」に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億円積立てた一方、復興交付金基金事業の執行により「東日本大震災津波復興交付金基金」から約６億３千万円の取り崩ししたこと等により、基金全体として約３億円の減となった。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・小学校の建設等で、「公共施設等整備基金」等の取り崩しが予定されていることから基金の大幅な減少が見込まれる。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公共施設等整備基金：村が行う公共施設その他の施設の整備に要する財源に充てるため。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東日本大震災復興交付金基金：東日本大震災復興特別区域法第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条第１項に規定する復興交付金事業等に要する経費の財源に充てるため。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東日本大震災復興基金：東日本大震災津波からの復興を図るための事業に要する経費の財源に充てるため。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ふるさと創生基金：自ら考え自ら行う地域づくり事業に要する経費の財源に充てるため。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福祉基金：高齢者等の保健福祉の増進を図るための事業に要する経費の財源に充てるため。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公共施設等整備基金：小学校の建設が予定されており、「公共施設等整備基金」に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東日本大震災津波復興交付金基金：復興交付金基金事業の進捗により６億円の取り崩しを行った。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公共施設等整備基金：今後小学校の建設が予定されていることから、基金の取崩しが想定されている。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・財政調整基金を取り崩して、「公共施設等整備基金」に約５億円を積立てしている。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過疎計画に基づき新債発行が予定されており、今後取崩しが見込まれる。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
4,303
80.80
5,666,593
5,463,765
169,716
2,023,055
3,541,721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７％削減するという目標を掲げ、老朽化した施設の集約化・複合化や除却を進めている。有形固定資産減価償却率については、上昇傾向にあるものの、類似団体平均を下回ってい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70" name="直線コネクタ 69"/>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1"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2" name="直線コネクタ 71"/>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3"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4" name="直線コネクタ 73"/>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77487</xdr:rowOff>
    </xdr:from>
    <xdr:ext cx="405111" cy="259045"/>
    <xdr:sp macro="" textlink="">
      <xdr:nvSpPr>
        <xdr:cNvPr id="75" name="有形固定資産減価償却率平均値テキスト"/>
        <xdr:cNvSpPr txBox="1"/>
      </xdr:nvSpPr>
      <xdr:spPr>
        <a:xfrm>
          <a:off x="4813300" y="564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6" name="フローチャート: 判断 75"/>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7" name="フローチャート: 判断 76"/>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8" name="フローチャート: 判断 77"/>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84836</xdr:rowOff>
    </xdr:from>
    <xdr:to>
      <xdr:col>23</xdr:col>
      <xdr:colOff>136525</xdr:colOff>
      <xdr:row>30</xdr:row>
      <xdr:rowOff>14986</xdr:rowOff>
    </xdr:to>
    <xdr:sp macro="" textlink="">
      <xdr:nvSpPr>
        <xdr:cNvPr id="84" name="楕円 83"/>
        <xdr:cNvSpPr/>
      </xdr:nvSpPr>
      <xdr:spPr>
        <a:xfrm>
          <a:off x="4711700" y="58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63263</xdr:rowOff>
    </xdr:from>
    <xdr:ext cx="405111" cy="259045"/>
    <xdr:sp macro="" textlink="">
      <xdr:nvSpPr>
        <xdr:cNvPr id="85" name="有形固定資産減価償却率該当値テキスト"/>
        <xdr:cNvSpPr txBox="1"/>
      </xdr:nvSpPr>
      <xdr:spPr>
        <a:xfrm>
          <a:off x="4813300" y="580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128016</xdr:rowOff>
    </xdr:from>
    <xdr:to>
      <xdr:col>19</xdr:col>
      <xdr:colOff>187325</xdr:colOff>
      <xdr:row>30</xdr:row>
      <xdr:rowOff>58166</xdr:rowOff>
    </xdr:to>
    <xdr:sp macro="" textlink="">
      <xdr:nvSpPr>
        <xdr:cNvPr id="86" name="楕円 85"/>
        <xdr:cNvSpPr/>
      </xdr:nvSpPr>
      <xdr:spPr>
        <a:xfrm>
          <a:off x="4000500" y="58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135636</xdr:rowOff>
    </xdr:from>
    <xdr:to>
      <xdr:col>23</xdr:col>
      <xdr:colOff>85725</xdr:colOff>
      <xdr:row>30</xdr:row>
      <xdr:rowOff>7366</xdr:rowOff>
    </xdr:to>
    <xdr:cxnSp macro="">
      <xdr:nvCxnSpPr>
        <xdr:cNvPr id="87" name="直線コネクタ 86"/>
        <xdr:cNvCxnSpPr/>
      </xdr:nvCxnSpPr>
      <xdr:spPr>
        <a:xfrm flipV="1">
          <a:off x="4051300" y="587921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171196</xdr:rowOff>
    </xdr:from>
    <xdr:to>
      <xdr:col>15</xdr:col>
      <xdr:colOff>187325</xdr:colOff>
      <xdr:row>30</xdr:row>
      <xdr:rowOff>101346</xdr:rowOff>
    </xdr:to>
    <xdr:sp macro="" textlink="">
      <xdr:nvSpPr>
        <xdr:cNvPr id="88" name="楕円 87"/>
        <xdr:cNvSpPr/>
      </xdr:nvSpPr>
      <xdr:spPr>
        <a:xfrm>
          <a:off x="3238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7366</xdr:rowOff>
    </xdr:from>
    <xdr:to>
      <xdr:col>19</xdr:col>
      <xdr:colOff>136525</xdr:colOff>
      <xdr:row>30</xdr:row>
      <xdr:rowOff>50546</xdr:rowOff>
    </xdr:to>
    <xdr:cxnSp macro="">
      <xdr:nvCxnSpPr>
        <xdr:cNvPr id="89" name="直線コネクタ 88"/>
        <xdr:cNvCxnSpPr/>
      </xdr:nvCxnSpPr>
      <xdr:spPr>
        <a:xfrm flipV="1">
          <a:off x="3289300" y="592239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90" name="n_1ave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91"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49293</xdr:rowOff>
    </xdr:from>
    <xdr:ext cx="405111" cy="259045"/>
    <xdr:sp macro="" textlink="">
      <xdr:nvSpPr>
        <xdr:cNvPr id="92" name="n_1mainValue有形固定資産減価償却率"/>
        <xdr:cNvSpPr txBox="1"/>
      </xdr:nvSpPr>
      <xdr:spPr>
        <a:xfrm>
          <a:off x="3836044" y="5964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92473</xdr:rowOff>
    </xdr:from>
    <xdr:ext cx="405111" cy="259045"/>
    <xdr:sp macro="" textlink="">
      <xdr:nvSpPr>
        <xdr:cNvPr id="93" name="n_2mainValue有形固定資産減価償却率"/>
        <xdr:cNvSpPr txBox="1"/>
      </xdr:nvSpPr>
      <xdr:spPr>
        <a:xfrm>
          <a:off x="3086744" y="600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債務償還可能年数は類似団体平均を上回っており、平成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年度をピークに償還額は減少している。引き続き、平成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年度を上回らないよう、取組んでいく。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22" name="直線コネクタ 121"/>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5"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6" name="直線コネクタ 125"/>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27"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8" name="フローチャート: 判断 127"/>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159103</xdr:rowOff>
    </xdr:from>
    <xdr:to>
      <xdr:col>76</xdr:col>
      <xdr:colOff>73025</xdr:colOff>
      <xdr:row>32</xdr:row>
      <xdr:rowOff>89253</xdr:rowOff>
    </xdr:to>
    <xdr:sp macro="" textlink="">
      <xdr:nvSpPr>
        <xdr:cNvPr id="134" name="楕円 133"/>
        <xdr:cNvSpPr/>
      </xdr:nvSpPr>
      <xdr:spPr>
        <a:xfrm>
          <a:off x="14744700" y="62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10530</xdr:rowOff>
    </xdr:from>
    <xdr:ext cx="340478" cy="259045"/>
    <xdr:sp macro="" textlink="">
      <xdr:nvSpPr>
        <xdr:cNvPr id="135" name="債務償還可能年数該当値テキスト"/>
        <xdr:cNvSpPr txBox="1"/>
      </xdr:nvSpPr>
      <xdr:spPr>
        <a:xfrm>
          <a:off x="14846300" y="60970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
4,303
80.80
5,666,593
5,463,765
169,716
2,023,055
3,541,721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0" name="楕円 69"/>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148607</xdr:rowOff>
    </xdr:from>
    <xdr:ext cx="405111" cy="259045"/>
    <xdr:sp macro="" textlink="">
      <xdr:nvSpPr>
        <xdr:cNvPr id="71" name="【道路】&#10;有形固定資産減価償却率該当値テキスト"/>
        <xdr:cNvSpPr txBox="1"/>
      </xdr:nvSpPr>
      <xdr:spPr>
        <a:xfrm>
          <a:off x="4673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2" name="楕円 71"/>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87630</xdr:rowOff>
    </xdr:to>
    <xdr:cxnSp macro="">
      <xdr:nvCxnSpPr>
        <xdr:cNvPr id="73" name="直線コネクタ 72"/>
        <xdr:cNvCxnSpPr/>
      </xdr:nvCxnSpPr>
      <xdr:spPr>
        <a:xfrm flipV="1">
          <a:off x="3797300" y="65646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74930</xdr:rowOff>
    </xdr:from>
    <xdr:to>
      <xdr:col>15</xdr:col>
      <xdr:colOff>101600</xdr:colOff>
      <xdr:row>39</xdr:row>
      <xdr:rowOff>5080</xdr:rowOff>
    </xdr:to>
    <xdr:sp macro="" textlink="">
      <xdr:nvSpPr>
        <xdr:cNvPr id="74" name="楕円 73"/>
        <xdr:cNvSpPr/>
      </xdr:nvSpPr>
      <xdr:spPr>
        <a:xfrm>
          <a:off x="2857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125730</xdr:rowOff>
    </xdr:to>
    <xdr:cxnSp macro="">
      <xdr:nvCxnSpPr>
        <xdr:cNvPr id="75" name="直線コネクタ 74"/>
        <xdr:cNvCxnSpPr/>
      </xdr:nvCxnSpPr>
      <xdr:spPr>
        <a:xfrm flipV="1">
          <a:off x="2908300" y="660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103522</xdr:rowOff>
    </xdr:from>
    <xdr:ext cx="405111" cy="259045"/>
    <xdr:sp macro="" textlink="">
      <xdr:nvSpPr>
        <xdr:cNvPr id="76" name="n_1aveValue【道路】&#10;有形固定資産減価償却率"/>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7"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78" name="n_1main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79" name="n_2mainValue【道路】&#10;有形固定資産減価償却率"/>
        <xdr:cNvSpPr txBox="1"/>
      </xdr:nvSpPr>
      <xdr:spPr>
        <a:xfrm>
          <a:off x="2705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55996</xdr:rowOff>
    </xdr:from>
    <xdr:ext cx="534377" cy="259045"/>
    <xdr:sp macro="" textlink="">
      <xdr:nvSpPr>
        <xdr:cNvPr id="108" name="【道路】&#10;一人当たり延長平均値テキスト"/>
        <xdr:cNvSpPr txBox="1"/>
      </xdr:nvSpPr>
      <xdr:spPr>
        <a:xfrm>
          <a:off x="10515600" y="657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11" name="フローチャート: 判断 110"/>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91039</xdr:rowOff>
    </xdr:from>
    <xdr:to>
      <xdr:col>55</xdr:col>
      <xdr:colOff>50800</xdr:colOff>
      <xdr:row>41</xdr:row>
      <xdr:rowOff>21189</xdr:rowOff>
    </xdr:to>
    <xdr:sp macro="" textlink="">
      <xdr:nvSpPr>
        <xdr:cNvPr id="117" name="楕円 116"/>
        <xdr:cNvSpPr/>
      </xdr:nvSpPr>
      <xdr:spPr>
        <a:xfrm>
          <a:off x="10426700" y="69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69466</xdr:rowOff>
    </xdr:from>
    <xdr:ext cx="534377" cy="259045"/>
    <xdr:sp macro="" textlink="">
      <xdr:nvSpPr>
        <xdr:cNvPr id="118" name="【道路】&#10;一人当たり延長該当値テキスト"/>
        <xdr:cNvSpPr txBox="1"/>
      </xdr:nvSpPr>
      <xdr:spPr>
        <a:xfrm>
          <a:off x="10515600" y="69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95069</xdr:rowOff>
    </xdr:from>
    <xdr:to>
      <xdr:col>50</xdr:col>
      <xdr:colOff>165100</xdr:colOff>
      <xdr:row>41</xdr:row>
      <xdr:rowOff>25219</xdr:rowOff>
    </xdr:to>
    <xdr:sp macro="" textlink="">
      <xdr:nvSpPr>
        <xdr:cNvPr id="119" name="楕円 118"/>
        <xdr:cNvSpPr/>
      </xdr:nvSpPr>
      <xdr:spPr>
        <a:xfrm>
          <a:off x="9588500" y="69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141839</xdr:rowOff>
    </xdr:from>
    <xdr:to>
      <xdr:col>55</xdr:col>
      <xdr:colOff>0</xdr:colOff>
      <xdr:row>40</xdr:row>
      <xdr:rowOff>145869</xdr:rowOff>
    </xdr:to>
    <xdr:cxnSp macro="">
      <xdr:nvCxnSpPr>
        <xdr:cNvPr id="120" name="直線コネクタ 119"/>
        <xdr:cNvCxnSpPr/>
      </xdr:nvCxnSpPr>
      <xdr:spPr>
        <a:xfrm flipV="1">
          <a:off x="9639300" y="6999839"/>
          <a:ext cx="8382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97082</xdr:rowOff>
    </xdr:from>
    <xdr:to>
      <xdr:col>46</xdr:col>
      <xdr:colOff>38100</xdr:colOff>
      <xdr:row>41</xdr:row>
      <xdr:rowOff>27232</xdr:rowOff>
    </xdr:to>
    <xdr:sp macro="" textlink="">
      <xdr:nvSpPr>
        <xdr:cNvPr id="121" name="楕円 120"/>
        <xdr:cNvSpPr/>
      </xdr:nvSpPr>
      <xdr:spPr>
        <a:xfrm>
          <a:off x="8699500" y="69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145869</xdr:rowOff>
    </xdr:from>
    <xdr:to>
      <xdr:col>50</xdr:col>
      <xdr:colOff>114300</xdr:colOff>
      <xdr:row>40</xdr:row>
      <xdr:rowOff>147882</xdr:rowOff>
    </xdr:to>
    <xdr:cxnSp macro="">
      <xdr:nvCxnSpPr>
        <xdr:cNvPr id="122" name="直線コネクタ 121"/>
        <xdr:cNvCxnSpPr/>
      </xdr:nvCxnSpPr>
      <xdr:spPr>
        <a:xfrm flipV="1">
          <a:off x="8750300" y="7003869"/>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23" name="n_1aveValue【道路】&#10;一人当たり延長"/>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24" name="n_2aveValue【道路】&#10;一人当たり延長"/>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16346</xdr:rowOff>
    </xdr:from>
    <xdr:ext cx="534377" cy="259045"/>
    <xdr:sp macro="" textlink="">
      <xdr:nvSpPr>
        <xdr:cNvPr id="125" name="n_1mainValue【道路】&#10;一人当たり延長"/>
        <xdr:cNvSpPr txBox="1"/>
      </xdr:nvSpPr>
      <xdr:spPr>
        <a:xfrm>
          <a:off x="9359411" y="70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18359</xdr:rowOff>
    </xdr:from>
    <xdr:ext cx="534377" cy="259045"/>
    <xdr:sp macro="" textlink="">
      <xdr:nvSpPr>
        <xdr:cNvPr id="126" name="n_2mainValue【道路】&#10;一人当たり延長"/>
        <xdr:cNvSpPr txBox="1"/>
      </xdr:nvSpPr>
      <xdr:spPr>
        <a:xfrm>
          <a:off x="8483111" y="70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50"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2"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79519</xdr:rowOff>
    </xdr:from>
    <xdr:ext cx="405111" cy="259045"/>
    <xdr:sp macro="" textlink="">
      <xdr:nvSpPr>
        <xdr:cNvPr id="154" name="【橋りょう・トンネル】&#10;有形固定資産減価償却率平均値テキスト"/>
        <xdr:cNvSpPr txBox="1"/>
      </xdr:nvSpPr>
      <xdr:spPr>
        <a:xfrm>
          <a:off x="4673600" y="985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7" name="フローチャート: 判断 156"/>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63" name="楕円 162"/>
        <xdr:cNvSpPr/>
      </xdr:nvSpPr>
      <xdr:spPr>
        <a:xfrm>
          <a:off x="45847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83075</xdr:rowOff>
    </xdr:from>
    <xdr:ext cx="405111" cy="259045"/>
    <xdr:sp macro="" textlink="">
      <xdr:nvSpPr>
        <xdr:cNvPr id="164" name="【橋りょう・トンネル】&#10;有形固定資産減価償却率該当値テキスト"/>
        <xdr:cNvSpPr txBox="1"/>
      </xdr:nvSpPr>
      <xdr:spPr>
        <a:xfrm>
          <a:off x="4673600"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134366</xdr:rowOff>
    </xdr:from>
    <xdr:to>
      <xdr:col>20</xdr:col>
      <xdr:colOff>38100</xdr:colOff>
      <xdr:row>59</xdr:row>
      <xdr:rowOff>64516</xdr:rowOff>
    </xdr:to>
    <xdr:sp macro="" textlink="">
      <xdr:nvSpPr>
        <xdr:cNvPr id="165" name="楕円 164"/>
        <xdr:cNvSpPr/>
      </xdr:nvSpPr>
      <xdr:spPr>
        <a:xfrm>
          <a:off x="3746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155448</xdr:rowOff>
    </xdr:from>
    <xdr:to>
      <xdr:col>24</xdr:col>
      <xdr:colOff>63500</xdr:colOff>
      <xdr:row>59</xdr:row>
      <xdr:rowOff>13716</xdr:rowOff>
    </xdr:to>
    <xdr:cxnSp macro="">
      <xdr:nvCxnSpPr>
        <xdr:cNvPr id="166" name="直線コネクタ 165"/>
        <xdr:cNvCxnSpPr/>
      </xdr:nvCxnSpPr>
      <xdr:spPr>
        <a:xfrm flipV="1">
          <a:off x="3797300" y="1009954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164084</xdr:rowOff>
    </xdr:from>
    <xdr:to>
      <xdr:col>15</xdr:col>
      <xdr:colOff>101600</xdr:colOff>
      <xdr:row>59</xdr:row>
      <xdr:rowOff>94234</xdr:rowOff>
    </xdr:to>
    <xdr:sp macro="" textlink="">
      <xdr:nvSpPr>
        <xdr:cNvPr id="167" name="楕円 166"/>
        <xdr:cNvSpPr/>
      </xdr:nvSpPr>
      <xdr:spPr>
        <a:xfrm>
          <a:off x="2857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xdr:rowOff>
    </xdr:from>
    <xdr:to>
      <xdr:col>19</xdr:col>
      <xdr:colOff>177800</xdr:colOff>
      <xdr:row>59</xdr:row>
      <xdr:rowOff>43434</xdr:rowOff>
    </xdr:to>
    <xdr:cxnSp macro="">
      <xdr:nvCxnSpPr>
        <xdr:cNvPr id="168" name="直線コネクタ 167"/>
        <xdr:cNvCxnSpPr/>
      </xdr:nvCxnSpPr>
      <xdr:spPr>
        <a:xfrm flipV="1">
          <a:off x="2908300" y="1012926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9"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70" name="n_2aveValue【橋りょう・トンネル】&#10;有形固定資産減価償却率"/>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55643</xdr:rowOff>
    </xdr:from>
    <xdr:ext cx="405111" cy="259045"/>
    <xdr:sp macro="" textlink="">
      <xdr:nvSpPr>
        <xdr:cNvPr id="171" name="n_1mainValue【橋りょう・トンネル】&#10;有形固定資産減価償却率"/>
        <xdr:cNvSpPr txBox="1"/>
      </xdr:nvSpPr>
      <xdr:spPr>
        <a:xfrm>
          <a:off x="3582044"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85361</xdr:rowOff>
    </xdr:from>
    <xdr:ext cx="405111" cy="259045"/>
    <xdr:sp macro="" textlink="">
      <xdr:nvSpPr>
        <xdr:cNvPr id="172" name="n_2mainValue【橋りょう・トンネル】&#10;有形固定資産減価償却率"/>
        <xdr:cNvSpPr txBox="1"/>
      </xdr:nvSpPr>
      <xdr:spPr>
        <a:xfrm>
          <a:off x="2705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6" name="テキスト ボックス 18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4" name="テキスト ボックス 19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7"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9"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162307</xdr:rowOff>
    </xdr:from>
    <xdr:ext cx="690189" cy="259045"/>
    <xdr:sp macro="" textlink="">
      <xdr:nvSpPr>
        <xdr:cNvPr id="201" name="【橋りょう・トンネル】&#10;一人当たり有形固定資産（償却資産）額平均値テキスト"/>
        <xdr:cNvSpPr txBox="1"/>
      </xdr:nvSpPr>
      <xdr:spPr>
        <a:xfrm>
          <a:off x="10515600" y="10620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4" name="フローチャート: 判断 203"/>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129973</xdr:rowOff>
    </xdr:from>
    <xdr:to>
      <xdr:col>55</xdr:col>
      <xdr:colOff>50800</xdr:colOff>
      <xdr:row>64</xdr:row>
      <xdr:rowOff>60123</xdr:rowOff>
    </xdr:to>
    <xdr:sp macro="" textlink="">
      <xdr:nvSpPr>
        <xdr:cNvPr id="210" name="楕円 209"/>
        <xdr:cNvSpPr/>
      </xdr:nvSpPr>
      <xdr:spPr>
        <a:xfrm>
          <a:off x="10426700" y="10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44900</xdr:rowOff>
    </xdr:from>
    <xdr:ext cx="599010" cy="259045"/>
    <xdr:sp macro="" textlink="">
      <xdr:nvSpPr>
        <xdr:cNvPr id="211" name="【橋りょう・トンネル】&#10;一人当たり有形固定資産（償却資産）額該当値テキスト"/>
        <xdr:cNvSpPr txBox="1"/>
      </xdr:nvSpPr>
      <xdr:spPr>
        <a:xfrm>
          <a:off x="10515600" y="1084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131221</xdr:rowOff>
    </xdr:from>
    <xdr:to>
      <xdr:col>50</xdr:col>
      <xdr:colOff>165100</xdr:colOff>
      <xdr:row>64</xdr:row>
      <xdr:rowOff>61371</xdr:rowOff>
    </xdr:to>
    <xdr:sp macro="" textlink="">
      <xdr:nvSpPr>
        <xdr:cNvPr id="212" name="楕円 211"/>
        <xdr:cNvSpPr/>
      </xdr:nvSpPr>
      <xdr:spPr>
        <a:xfrm>
          <a:off x="9588500" y="109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9323</xdr:rowOff>
    </xdr:from>
    <xdr:to>
      <xdr:col>55</xdr:col>
      <xdr:colOff>0</xdr:colOff>
      <xdr:row>64</xdr:row>
      <xdr:rowOff>10571</xdr:rowOff>
    </xdr:to>
    <xdr:cxnSp macro="">
      <xdr:nvCxnSpPr>
        <xdr:cNvPr id="213" name="直線コネクタ 212"/>
        <xdr:cNvCxnSpPr/>
      </xdr:nvCxnSpPr>
      <xdr:spPr>
        <a:xfrm flipV="1">
          <a:off x="9639300" y="10982123"/>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131783</xdr:rowOff>
    </xdr:from>
    <xdr:to>
      <xdr:col>46</xdr:col>
      <xdr:colOff>38100</xdr:colOff>
      <xdr:row>64</xdr:row>
      <xdr:rowOff>61933</xdr:rowOff>
    </xdr:to>
    <xdr:sp macro="" textlink="">
      <xdr:nvSpPr>
        <xdr:cNvPr id="214" name="楕円 213"/>
        <xdr:cNvSpPr/>
      </xdr:nvSpPr>
      <xdr:spPr>
        <a:xfrm>
          <a:off x="8699500" y="109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10571</xdr:rowOff>
    </xdr:from>
    <xdr:to>
      <xdr:col>50</xdr:col>
      <xdr:colOff>114300</xdr:colOff>
      <xdr:row>64</xdr:row>
      <xdr:rowOff>11133</xdr:rowOff>
    </xdr:to>
    <xdr:cxnSp macro="">
      <xdr:nvCxnSpPr>
        <xdr:cNvPr id="215" name="直線コネクタ 214"/>
        <xdr:cNvCxnSpPr/>
      </xdr:nvCxnSpPr>
      <xdr:spPr>
        <a:xfrm flipV="1">
          <a:off x="8750300" y="10983371"/>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16" name="n_1aveValue【橋りょう・トンネル】&#10;一人当たり有形固定資産（償却資産）額"/>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17"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52498</xdr:rowOff>
    </xdr:from>
    <xdr:ext cx="599010" cy="259045"/>
    <xdr:sp macro="" textlink="">
      <xdr:nvSpPr>
        <xdr:cNvPr id="218" name="n_1mainValue【橋りょう・トンネル】&#10;一人当たり有形固定資産（償却資産）額"/>
        <xdr:cNvSpPr txBox="1"/>
      </xdr:nvSpPr>
      <xdr:spPr>
        <a:xfrm>
          <a:off x="9327095" y="110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53060</xdr:rowOff>
    </xdr:from>
    <xdr:ext cx="599010" cy="259045"/>
    <xdr:sp macro="" textlink="">
      <xdr:nvSpPr>
        <xdr:cNvPr id="219" name="n_2mainValue【橋りょう・トンネル】&#10;一人当たり有形固定資産（償却資産）額"/>
        <xdr:cNvSpPr txBox="1"/>
      </xdr:nvSpPr>
      <xdr:spPr>
        <a:xfrm>
          <a:off x="8450795" y="1102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29936</xdr:rowOff>
    </xdr:to>
    <xdr:cxnSp macro="">
      <xdr:nvCxnSpPr>
        <xdr:cNvPr id="245" name="直線コネクタ 244"/>
        <xdr:cNvCxnSpPr/>
      </xdr:nvCxnSpPr>
      <xdr:spPr>
        <a:xfrm flipV="1">
          <a:off x="4634865" y="1341120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33763</xdr:rowOff>
    </xdr:from>
    <xdr:ext cx="405111" cy="259045"/>
    <xdr:sp macro="" textlink="">
      <xdr:nvSpPr>
        <xdr:cNvPr id="246" name="【公営住宅】&#10;有形固定資産減価償却率最小値テキスト"/>
        <xdr:cNvSpPr txBox="1"/>
      </xdr:nvSpPr>
      <xdr:spPr>
        <a:xfrm>
          <a:off x="4673600" y="1460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29936</xdr:rowOff>
    </xdr:from>
    <xdr:to>
      <xdr:col>24</xdr:col>
      <xdr:colOff>152400</xdr:colOff>
      <xdr:row>85</xdr:row>
      <xdr:rowOff>29936</xdr:rowOff>
    </xdr:to>
    <xdr:cxnSp macro="">
      <xdr:nvCxnSpPr>
        <xdr:cNvPr id="247" name="直線コネクタ 246"/>
        <xdr:cNvCxnSpPr/>
      </xdr:nvCxnSpPr>
      <xdr:spPr>
        <a:xfrm>
          <a:off x="4546600" y="1460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48" name="【公営住宅】&#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96719</xdr:rowOff>
    </xdr:from>
    <xdr:ext cx="405111" cy="259045"/>
    <xdr:sp macro="" textlink="">
      <xdr:nvSpPr>
        <xdr:cNvPr id="250" name="【公営住宅】&#10;有形固定資産減価償却率平均値テキスト"/>
        <xdr:cNvSpPr txBox="1"/>
      </xdr:nvSpPr>
      <xdr:spPr>
        <a:xfrm>
          <a:off x="4673600" y="13641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73842</xdr:rowOff>
    </xdr:from>
    <xdr:to>
      <xdr:col>24</xdr:col>
      <xdr:colOff>114300</xdr:colOff>
      <xdr:row>81</xdr:row>
      <xdr:rowOff>3992</xdr:rowOff>
    </xdr:to>
    <xdr:sp macro="" textlink="">
      <xdr:nvSpPr>
        <xdr:cNvPr id="251" name="フローチャート: 判断 250"/>
        <xdr:cNvSpPr/>
      </xdr:nvSpPr>
      <xdr:spPr>
        <a:xfrm>
          <a:off x="45847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139156</xdr:rowOff>
    </xdr:from>
    <xdr:to>
      <xdr:col>15</xdr:col>
      <xdr:colOff>101600</xdr:colOff>
      <xdr:row>81</xdr:row>
      <xdr:rowOff>69306</xdr:rowOff>
    </xdr:to>
    <xdr:sp macro="" textlink="">
      <xdr:nvSpPr>
        <xdr:cNvPr id="253" name="フローチャート: 判断 252"/>
        <xdr:cNvSpPr/>
      </xdr:nvSpPr>
      <xdr:spPr>
        <a:xfrm>
          <a:off x="2857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150586</xdr:rowOff>
    </xdr:from>
    <xdr:to>
      <xdr:col>24</xdr:col>
      <xdr:colOff>114300</xdr:colOff>
      <xdr:row>85</xdr:row>
      <xdr:rowOff>80736</xdr:rowOff>
    </xdr:to>
    <xdr:sp macro="" textlink="">
      <xdr:nvSpPr>
        <xdr:cNvPr id="259" name="楕円 258"/>
        <xdr:cNvSpPr/>
      </xdr:nvSpPr>
      <xdr:spPr>
        <a:xfrm>
          <a:off x="4584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65513</xdr:rowOff>
    </xdr:from>
    <xdr:ext cx="405111" cy="259045"/>
    <xdr:sp macro="" textlink="">
      <xdr:nvSpPr>
        <xdr:cNvPr id="260" name="【公営住宅】&#10;有形固定資産減価償却率該当値テキスト"/>
        <xdr:cNvSpPr txBox="1"/>
      </xdr:nvSpPr>
      <xdr:spPr>
        <a:xfrm>
          <a:off x="4673600" y="14467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49349</xdr:rowOff>
    </xdr:from>
    <xdr:to>
      <xdr:col>20</xdr:col>
      <xdr:colOff>38100</xdr:colOff>
      <xdr:row>85</xdr:row>
      <xdr:rowOff>150949</xdr:rowOff>
    </xdr:to>
    <xdr:sp macro="" textlink="">
      <xdr:nvSpPr>
        <xdr:cNvPr id="261" name="楕円 260"/>
        <xdr:cNvSpPr/>
      </xdr:nvSpPr>
      <xdr:spPr>
        <a:xfrm>
          <a:off x="3746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29936</xdr:rowOff>
    </xdr:from>
    <xdr:to>
      <xdr:col>24</xdr:col>
      <xdr:colOff>63500</xdr:colOff>
      <xdr:row>85</xdr:row>
      <xdr:rowOff>100149</xdr:rowOff>
    </xdr:to>
    <xdr:cxnSp macro="">
      <xdr:nvCxnSpPr>
        <xdr:cNvPr id="262" name="直線コネクタ 261"/>
        <xdr:cNvCxnSpPr/>
      </xdr:nvCxnSpPr>
      <xdr:spPr>
        <a:xfrm flipV="1">
          <a:off x="3797300" y="14603186"/>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119562</xdr:rowOff>
    </xdr:from>
    <xdr:to>
      <xdr:col>15</xdr:col>
      <xdr:colOff>101600</xdr:colOff>
      <xdr:row>86</xdr:row>
      <xdr:rowOff>49712</xdr:rowOff>
    </xdr:to>
    <xdr:sp macro="" textlink="">
      <xdr:nvSpPr>
        <xdr:cNvPr id="263" name="楕円 262"/>
        <xdr:cNvSpPr/>
      </xdr:nvSpPr>
      <xdr:spPr>
        <a:xfrm>
          <a:off x="2857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100149</xdr:rowOff>
    </xdr:from>
    <xdr:to>
      <xdr:col>19</xdr:col>
      <xdr:colOff>177800</xdr:colOff>
      <xdr:row>85</xdr:row>
      <xdr:rowOff>170362</xdr:rowOff>
    </xdr:to>
    <xdr:cxnSp macro="">
      <xdr:nvCxnSpPr>
        <xdr:cNvPr id="264" name="直線コネクタ 263"/>
        <xdr:cNvCxnSpPr/>
      </xdr:nvCxnSpPr>
      <xdr:spPr>
        <a:xfrm flipV="1">
          <a:off x="2908300" y="1467339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85833</xdr:rowOff>
    </xdr:from>
    <xdr:ext cx="405111" cy="259045"/>
    <xdr:sp macro="" textlink="">
      <xdr:nvSpPr>
        <xdr:cNvPr id="266" name="n_2aveValue【公営住宅】&#10;有形固定資産減価償却率"/>
        <xdr:cNvSpPr txBox="1"/>
      </xdr:nvSpPr>
      <xdr:spPr>
        <a:xfrm>
          <a:off x="2705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142076</xdr:rowOff>
    </xdr:from>
    <xdr:ext cx="405111" cy="259045"/>
    <xdr:sp macro="" textlink="">
      <xdr:nvSpPr>
        <xdr:cNvPr id="267" name="n_1mainValue【公営住宅】&#10;有形固定資産減価償却率"/>
        <xdr:cNvSpPr txBox="1"/>
      </xdr:nvSpPr>
      <xdr:spPr>
        <a:xfrm>
          <a:off x="35820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40839</xdr:rowOff>
    </xdr:from>
    <xdr:ext cx="405111" cy="259045"/>
    <xdr:sp macro="" textlink="">
      <xdr:nvSpPr>
        <xdr:cNvPr id="268" name="n_2mainValue【公営住宅】&#10;有形固定資産減価償却率"/>
        <xdr:cNvSpPr txBox="1"/>
      </xdr:nvSpPr>
      <xdr:spPr>
        <a:xfrm>
          <a:off x="2705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8" name="テキスト ボックス 28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2" name="直線コネクタ 291"/>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3"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4" name="直線コネクタ 293"/>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5"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6" name="直線コネクタ 295"/>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97" name="【公営住宅】&#10;一人当たり面積平均値テキスト"/>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8" name="フローチャート: 判断 297"/>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9" name="フローチャート: 判断 298"/>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300" name="フローチャート: 判断 299"/>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147828</xdr:rowOff>
    </xdr:from>
    <xdr:to>
      <xdr:col>55</xdr:col>
      <xdr:colOff>50800</xdr:colOff>
      <xdr:row>85</xdr:row>
      <xdr:rowOff>77978</xdr:rowOff>
    </xdr:to>
    <xdr:sp macro="" textlink="">
      <xdr:nvSpPr>
        <xdr:cNvPr id="306" name="楕円 305"/>
        <xdr:cNvSpPr/>
      </xdr:nvSpPr>
      <xdr:spPr>
        <a:xfrm>
          <a:off x="10426700" y="1454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07" name="【公営住宅】&#10;一人当たり面積該当値テキスト"/>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169418</xdr:rowOff>
    </xdr:from>
    <xdr:to>
      <xdr:col>50</xdr:col>
      <xdr:colOff>165100</xdr:colOff>
      <xdr:row>85</xdr:row>
      <xdr:rowOff>99568</xdr:rowOff>
    </xdr:to>
    <xdr:sp macro="" textlink="">
      <xdr:nvSpPr>
        <xdr:cNvPr id="308" name="楕円 307"/>
        <xdr:cNvSpPr/>
      </xdr:nvSpPr>
      <xdr:spPr>
        <a:xfrm>
          <a:off x="9588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27178</xdr:rowOff>
    </xdr:from>
    <xdr:to>
      <xdr:col>55</xdr:col>
      <xdr:colOff>0</xdr:colOff>
      <xdr:row>85</xdr:row>
      <xdr:rowOff>48768</xdr:rowOff>
    </xdr:to>
    <xdr:cxnSp macro="">
      <xdr:nvCxnSpPr>
        <xdr:cNvPr id="309" name="直線コネクタ 308"/>
        <xdr:cNvCxnSpPr/>
      </xdr:nvCxnSpPr>
      <xdr:spPr>
        <a:xfrm flipV="1">
          <a:off x="9639300" y="14600428"/>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0</xdr:rowOff>
    </xdr:from>
    <xdr:to>
      <xdr:col>46</xdr:col>
      <xdr:colOff>38100</xdr:colOff>
      <xdr:row>85</xdr:row>
      <xdr:rowOff>101600</xdr:rowOff>
    </xdr:to>
    <xdr:sp macro="" textlink="">
      <xdr:nvSpPr>
        <xdr:cNvPr id="310" name="楕円 309"/>
        <xdr:cNvSpPr/>
      </xdr:nvSpPr>
      <xdr:spPr>
        <a:xfrm>
          <a:off x="86995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48768</xdr:rowOff>
    </xdr:from>
    <xdr:to>
      <xdr:col>50</xdr:col>
      <xdr:colOff>114300</xdr:colOff>
      <xdr:row>85</xdr:row>
      <xdr:rowOff>50800</xdr:rowOff>
    </xdr:to>
    <xdr:cxnSp macro="">
      <xdr:nvCxnSpPr>
        <xdr:cNvPr id="311" name="直線コネクタ 310"/>
        <xdr:cNvCxnSpPr/>
      </xdr:nvCxnSpPr>
      <xdr:spPr>
        <a:xfrm flipV="1">
          <a:off x="8750300" y="1462201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312"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313"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90695</xdr:rowOff>
    </xdr:from>
    <xdr:ext cx="469744" cy="259045"/>
    <xdr:sp macro="" textlink="">
      <xdr:nvSpPr>
        <xdr:cNvPr id="314" name="n_1mainValue【公営住宅】&#10;一人当たり面積"/>
        <xdr:cNvSpPr txBox="1"/>
      </xdr:nvSpPr>
      <xdr:spPr>
        <a:xfrm>
          <a:off x="93917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92727</xdr:rowOff>
    </xdr:from>
    <xdr:ext cx="469744" cy="259045"/>
    <xdr:sp macro="" textlink="">
      <xdr:nvSpPr>
        <xdr:cNvPr id="315" name="n_2mainValue【公営住宅】&#10;一人当たり面積"/>
        <xdr:cNvSpPr txBox="1"/>
      </xdr:nvSpPr>
      <xdr:spPr>
        <a:xfrm>
          <a:off x="8515427"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6" name="テキスト ボックス 3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7" name="直線コネクタ 3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8" name="テキスト ボックス 3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9" name="直線コネクタ 3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0" name="テキスト ボックス 3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1" name="直線コネクタ 3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2" name="テキスト ボックス 3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3" name="直線コネクタ 3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4" name="テキスト ボックス 3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5" name="直線コネクタ 3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6" name="テキスト ボックス 3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7" name="直線コネクタ 3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8" name="テキスト ボックス 3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372" name="直線コネクタ 371"/>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373"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374" name="直線コネクタ 373"/>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375"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376" name="直線コネクタ 375"/>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377"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78" name="フローチャート: 判断 377"/>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379" name="フローチャート: 判断 378"/>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380" name="フローチャート: 判断 379"/>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1" name="テキスト ボックス 3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2" name="テキスト ボックス 3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3" name="テキスト ボックス 3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4" name="テキスト ボックス 3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5" name="テキスト ボックス 3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12065</xdr:rowOff>
    </xdr:from>
    <xdr:to>
      <xdr:col>85</xdr:col>
      <xdr:colOff>177800</xdr:colOff>
      <xdr:row>56</xdr:row>
      <xdr:rowOff>113665</xdr:rowOff>
    </xdr:to>
    <xdr:sp macro="" textlink="">
      <xdr:nvSpPr>
        <xdr:cNvPr id="386" name="楕円 385"/>
        <xdr:cNvSpPr/>
      </xdr:nvSpPr>
      <xdr:spPr>
        <a:xfrm>
          <a:off x="162687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115587</xdr:rowOff>
    </xdr:from>
    <xdr:ext cx="405111" cy="259045"/>
    <xdr:sp macro="" textlink="">
      <xdr:nvSpPr>
        <xdr:cNvPr id="387" name="【学校施設】&#10;有形固定資産減価償却率該当値テキスト"/>
        <xdr:cNvSpPr txBox="1"/>
      </xdr:nvSpPr>
      <xdr:spPr>
        <a:xfrm>
          <a:off x="16357600"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33020</xdr:rowOff>
    </xdr:from>
    <xdr:to>
      <xdr:col>81</xdr:col>
      <xdr:colOff>101600</xdr:colOff>
      <xdr:row>56</xdr:row>
      <xdr:rowOff>134620</xdr:rowOff>
    </xdr:to>
    <xdr:sp macro="" textlink="">
      <xdr:nvSpPr>
        <xdr:cNvPr id="388" name="楕円 387"/>
        <xdr:cNvSpPr/>
      </xdr:nvSpPr>
      <xdr:spPr>
        <a:xfrm>
          <a:off x="15430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62865</xdr:rowOff>
    </xdr:from>
    <xdr:to>
      <xdr:col>85</xdr:col>
      <xdr:colOff>127000</xdr:colOff>
      <xdr:row>56</xdr:row>
      <xdr:rowOff>83820</xdr:rowOff>
    </xdr:to>
    <xdr:cxnSp macro="">
      <xdr:nvCxnSpPr>
        <xdr:cNvPr id="389" name="直線コネクタ 388"/>
        <xdr:cNvCxnSpPr/>
      </xdr:nvCxnSpPr>
      <xdr:spPr>
        <a:xfrm flipV="1">
          <a:off x="15481300" y="96640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53975</xdr:rowOff>
    </xdr:from>
    <xdr:to>
      <xdr:col>76</xdr:col>
      <xdr:colOff>165100</xdr:colOff>
      <xdr:row>56</xdr:row>
      <xdr:rowOff>155575</xdr:rowOff>
    </xdr:to>
    <xdr:sp macro="" textlink="">
      <xdr:nvSpPr>
        <xdr:cNvPr id="390" name="楕円 389"/>
        <xdr:cNvSpPr/>
      </xdr:nvSpPr>
      <xdr:spPr>
        <a:xfrm>
          <a:off x="14541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83820</xdr:rowOff>
    </xdr:from>
    <xdr:to>
      <xdr:col>81</xdr:col>
      <xdr:colOff>50800</xdr:colOff>
      <xdr:row>56</xdr:row>
      <xdr:rowOff>104775</xdr:rowOff>
    </xdr:to>
    <xdr:cxnSp macro="">
      <xdr:nvCxnSpPr>
        <xdr:cNvPr id="391" name="直線コネクタ 390"/>
        <xdr:cNvCxnSpPr/>
      </xdr:nvCxnSpPr>
      <xdr:spPr>
        <a:xfrm flipV="1">
          <a:off x="14592300" y="96850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392"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393" name="n_2aveValue【学校施設】&#10;有形固定資産減価償却率"/>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151147</xdr:rowOff>
    </xdr:from>
    <xdr:ext cx="405111" cy="259045"/>
    <xdr:sp macro="" textlink="">
      <xdr:nvSpPr>
        <xdr:cNvPr id="394" name="n_1mainValue【学校施設】&#10;有形固定資産減価償却率"/>
        <xdr:cNvSpPr txBox="1"/>
      </xdr:nvSpPr>
      <xdr:spPr>
        <a:xfrm>
          <a:off x="152660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652</xdr:rowOff>
    </xdr:from>
    <xdr:ext cx="405111" cy="259045"/>
    <xdr:sp macro="" textlink="">
      <xdr:nvSpPr>
        <xdr:cNvPr id="395" name="n_2mainValue【学校施設】&#10;有形固定資産減価償却率"/>
        <xdr:cNvSpPr txBox="1"/>
      </xdr:nvSpPr>
      <xdr:spPr>
        <a:xfrm>
          <a:off x="143897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07" name="直線コネクタ 4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8" name="テキスト ボックス 4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9" name="直線コネクタ 4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0" name="テキスト ボックス 4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1" name="直線コネクタ 4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2" name="テキスト ボックス 4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3" name="直線コネクタ 4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14" name="テキスト ボックス 413"/>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5" name="直線コネクタ 4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16" name="テキスト ボックス 41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7" name="直線コネクタ 4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18" name="テキスト ボックス 41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20" name="テキスト ボックス 41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22" name="直線コネクタ 421"/>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23"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24" name="直線コネクタ 423"/>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25"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26" name="直線コネクタ 425"/>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163121</xdr:rowOff>
    </xdr:from>
    <xdr:ext cx="469744" cy="259045"/>
    <xdr:sp macro="" textlink="">
      <xdr:nvSpPr>
        <xdr:cNvPr id="427" name="【学校施設】&#10;一人当たり面積平均値テキスト"/>
        <xdr:cNvSpPr txBox="1"/>
      </xdr:nvSpPr>
      <xdr:spPr>
        <a:xfrm>
          <a:off x="22199600" y="1079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28" name="フローチャート: 判断 427"/>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29" name="フローチャート: 判断 428"/>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30" name="フローチャート: 判断 429"/>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141442</xdr:rowOff>
    </xdr:from>
    <xdr:to>
      <xdr:col>116</xdr:col>
      <xdr:colOff>114300</xdr:colOff>
      <xdr:row>65</xdr:row>
      <xdr:rowOff>71592</xdr:rowOff>
    </xdr:to>
    <xdr:sp macro="" textlink="">
      <xdr:nvSpPr>
        <xdr:cNvPr id="436" name="楕円 435"/>
        <xdr:cNvSpPr/>
      </xdr:nvSpPr>
      <xdr:spPr>
        <a:xfrm>
          <a:off x="22110700" y="111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56369</xdr:rowOff>
    </xdr:from>
    <xdr:ext cx="469744" cy="259045"/>
    <xdr:sp macro="" textlink="">
      <xdr:nvSpPr>
        <xdr:cNvPr id="437" name="【学校施設】&#10;一人当たり面積該当値テキスト"/>
        <xdr:cNvSpPr txBox="1"/>
      </xdr:nvSpPr>
      <xdr:spPr>
        <a:xfrm>
          <a:off x="22199600" y="1102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146340</xdr:rowOff>
    </xdr:from>
    <xdr:to>
      <xdr:col>112</xdr:col>
      <xdr:colOff>38100</xdr:colOff>
      <xdr:row>65</xdr:row>
      <xdr:rowOff>76490</xdr:rowOff>
    </xdr:to>
    <xdr:sp macro="" textlink="">
      <xdr:nvSpPr>
        <xdr:cNvPr id="438" name="楕円 437"/>
        <xdr:cNvSpPr/>
      </xdr:nvSpPr>
      <xdr:spPr>
        <a:xfrm>
          <a:off x="21272500" y="111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65</xdr:row>
      <xdr:rowOff>20792</xdr:rowOff>
    </xdr:from>
    <xdr:to>
      <xdr:col>116</xdr:col>
      <xdr:colOff>63500</xdr:colOff>
      <xdr:row>65</xdr:row>
      <xdr:rowOff>25690</xdr:rowOff>
    </xdr:to>
    <xdr:cxnSp macro="">
      <xdr:nvCxnSpPr>
        <xdr:cNvPr id="439" name="直線コネクタ 438"/>
        <xdr:cNvCxnSpPr/>
      </xdr:nvCxnSpPr>
      <xdr:spPr>
        <a:xfrm flipV="1">
          <a:off x="21323300" y="1116504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148627</xdr:rowOff>
    </xdr:from>
    <xdr:to>
      <xdr:col>107</xdr:col>
      <xdr:colOff>101600</xdr:colOff>
      <xdr:row>65</xdr:row>
      <xdr:rowOff>78777</xdr:rowOff>
    </xdr:to>
    <xdr:sp macro="" textlink="">
      <xdr:nvSpPr>
        <xdr:cNvPr id="440" name="楕円 439"/>
        <xdr:cNvSpPr/>
      </xdr:nvSpPr>
      <xdr:spPr>
        <a:xfrm>
          <a:off x="20383500" y="1112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65</xdr:row>
      <xdr:rowOff>25690</xdr:rowOff>
    </xdr:from>
    <xdr:to>
      <xdr:col>111</xdr:col>
      <xdr:colOff>177800</xdr:colOff>
      <xdr:row>65</xdr:row>
      <xdr:rowOff>27977</xdr:rowOff>
    </xdr:to>
    <xdr:cxnSp macro="">
      <xdr:nvCxnSpPr>
        <xdr:cNvPr id="441" name="直線コネクタ 440"/>
        <xdr:cNvCxnSpPr/>
      </xdr:nvCxnSpPr>
      <xdr:spPr>
        <a:xfrm flipV="1">
          <a:off x="20434300" y="1116994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82349</xdr:rowOff>
    </xdr:from>
    <xdr:ext cx="469744" cy="259045"/>
    <xdr:sp macro="" textlink="">
      <xdr:nvSpPr>
        <xdr:cNvPr id="442" name="n_1aveValue【学校施設】&#10;一人当たり面積"/>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443"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67617</xdr:rowOff>
    </xdr:from>
    <xdr:ext cx="469744" cy="259045"/>
    <xdr:sp macro="" textlink="">
      <xdr:nvSpPr>
        <xdr:cNvPr id="444" name="n_1mainValue【学校施設】&#10;一人当たり面積"/>
        <xdr:cNvSpPr txBox="1"/>
      </xdr:nvSpPr>
      <xdr:spPr>
        <a:xfrm>
          <a:off x="21075727" y="112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69904</xdr:rowOff>
    </xdr:from>
    <xdr:ext cx="469744" cy="259045"/>
    <xdr:sp macro="" textlink="">
      <xdr:nvSpPr>
        <xdr:cNvPr id="445" name="n_2mainValue【学校施設】&#10;一人当たり面積"/>
        <xdr:cNvSpPr txBox="1"/>
      </xdr:nvSpPr>
      <xdr:spPr>
        <a:xfrm>
          <a:off x="20199427" y="112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6" name="テキスト ボックス 45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7" name="直線コネクタ 4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8" name="テキスト ボックス 45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9" name="直線コネクタ 4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0" name="テキスト ボックス 4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1" name="直線コネクタ 4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2" name="テキスト ボックス 4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3" name="直線コネクタ 4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4" name="テキスト ボックス 4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5" name="直線コネクタ 4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6" name="テキスト ボックス 46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95250</xdr:rowOff>
    </xdr:to>
    <xdr:cxnSp macro="">
      <xdr:nvCxnSpPr>
        <xdr:cNvPr id="470" name="直線コネクタ 469"/>
        <xdr:cNvCxnSpPr/>
      </xdr:nvCxnSpPr>
      <xdr:spPr>
        <a:xfrm flipV="1">
          <a:off x="16318864" y="1333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471" name="【児童館】&#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472" name="直線コネクタ 471"/>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4" name="直線コネクタ 47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475"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76" name="フローチャート: 判断 475"/>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19686</xdr:rowOff>
    </xdr:from>
    <xdr:to>
      <xdr:col>81</xdr:col>
      <xdr:colOff>101600</xdr:colOff>
      <xdr:row>84</xdr:row>
      <xdr:rowOff>121286</xdr:rowOff>
    </xdr:to>
    <xdr:sp macro="" textlink="">
      <xdr:nvSpPr>
        <xdr:cNvPr id="477" name="フローチャート: 判断 476"/>
        <xdr:cNvSpPr/>
      </xdr:nvSpPr>
      <xdr:spPr>
        <a:xfrm>
          <a:off x="1543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25400</xdr:rowOff>
    </xdr:from>
    <xdr:to>
      <xdr:col>76</xdr:col>
      <xdr:colOff>165100</xdr:colOff>
      <xdr:row>86</xdr:row>
      <xdr:rowOff>127000</xdr:rowOff>
    </xdr:to>
    <xdr:sp macro="" textlink="">
      <xdr:nvSpPr>
        <xdr:cNvPr id="478" name="フローチャート: 判断 477"/>
        <xdr:cNvSpPr/>
      </xdr:nvSpPr>
      <xdr:spPr>
        <a:xfrm>
          <a:off x="1454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484" name="楕円 483"/>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485"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486" name="楕円 485"/>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487" name="直線コネクタ 486"/>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488" name="楕円 487"/>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489" name="直線コネクタ 488"/>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112413</xdr:rowOff>
    </xdr:from>
    <xdr:ext cx="405111" cy="259045"/>
    <xdr:sp macro="" textlink="">
      <xdr:nvSpPr>
        <xdr:cNvPr id="490" name="n_1aveValue【児童館】&#10;有形固定資産減価償却率"/>
        <xdr:cNvSpPr txBox="1"/>
      </xdr:nvSpPr>
      <xdr:spPr>
        <a:xfrm>
          <a:off x="15266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118127</xdr:rowOff>
    </xdr:from>
    <xdr:ext cx="405111" cy="259045"/>
    <xdr:sp macro="" textlink="">
      <xdr:nvSpPr>
        <xdr:cNvPr id="491" name="n_2aveValue【児童館】&#10;有形固定資産減価償却率"/>
        <xdr:cNvSpPr txBox="1"/>
      </xdr:nvSpPr>
      <xdr:spPr>
        <a:xfrm>
          <a:off x="143897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492"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493"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4" name="直線コネクタ 5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5" name="テキスト ボックス 5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6" name="直線コネクタ 5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7" name="テキスト ボックス 5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8" name="直線コネクタ 5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9" name="テキスト ボックス 5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0" name="直線コネクタ 5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1" name="テキスト ボックス 5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2" name="直線コネクタ 5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3" name="テキスト ボックス 5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4" name="直線コネクタ 5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5" name="テキスト ボックス 5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30480</xdr:rowOff>
    </xdr:from>
    <xdr:to>
      <xdr:col>116</xdr:col>
      <xdr:colOff>62864</xdr:colOff>
      <xdr:row>86</xdr:row>
      <xdr:rowOff>26670</xdr:rowOff>
    </xdr:to>
    <xdr:cxnSp macro="">
      <xdr:nvCxnSpPr>
        <xdr:cNvPr id="517" name="直線コネクタ 516"/>
        <xdr:cNvCxnSpPr/>
      </xdr:nvCxnSpPr>
      <xdr:spPr>
        <a:xfrm flipV="1">
          <a:off x="22160864" y="134035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18" name="【児童館】&#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19" name="直線コネクタ 51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148607</xdr:rowOff>
    </xdr:from>
    <xdr:ext cx="469744" cy="259045"/>
    <xdr:sp macro="" textlink="">
      <xdr:nvSpPr>
        <xdr:cNvPr id="520" name="【児童館】&#10;一人当たり面積最大値テキスト"/>
        <xdr:cNvSpPr txBox="1"/>
      </xdr:nvSpPr>
      <xdr:spPr>
        <a:xfrm>
          <a:off x="22199600" y="1317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30480</xdr:rowOff>
    </xdr:from>
    <xdr:to>
      <xdr:col>116</xdr:col>
      <xdr:colOff>152400</xdr:colOff>
      <xdr:row>78</xdr:row>
      <xdr:rowOff>30480</xdr:rowOff>
    </xdr:to>
    <xdr:cxnSp macro="">
      <xdr:nvCxnSpPr>
        <xdr:cNvPr id="521" name="直線コネクタ 520"/>
        <xdr:cNvCxnSpPr/>
      </xdr:nvCxnSpPr>
      <xdr:spPr>
        <a:xfrm>
          <a:off x="22072600" y="1340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134002</xdr:rowOff>
    </xdr:from>
    <xdr:ext cx="469744" cy="259045"/>
    <xdr:sp macro="" textlink="">
      <xdr:nvSpPr>
        <xdr:cNvPr id="522" name="【児童館】&#10;一人当たり面積平均値テキスト"/>
        <xdr:cNvSpPr txBox="1"/>
      </xdr:nvSpPr>
      <xdr:spPr>
        <a:xfrm>
          <a:off x="22199600" y="1436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111125</xdr:rowOff>
    </xdr:from>
    <xdr:to>
      <xdr:col>116</xdr:col>
      <xdr:colOff>114300</xdr:colOff>
      <xdr:row>85</xdr:row>
      <xdr:rowOff>41275</xdr:rowOff>
    </xdr:to>
    <xdr:sp macro="" textlink="">
      <xdr:nvSpPr>
        <xdr:cNvPr id="523" name="フローチャート: 判断 522"/>
        <xdr:cNvSpPr/>
      </xdr:nvSpPr>
      <xdr:spPr>
        <a:xfrm>
          <a:off x="221107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74930</xdr:rowOff>
    </xdr:from>
    <xdr:to>
      <xdr:col>112</xdr:col>
      <xdr:colOff>38100</xdr:colOff>
      <xdr:row>85</xdr:row>
      <xdr:rowOff>5080</xdr:rowOff>
    </xdr:to>
    <xdr:sp macro="" textlink="">
      <xdr:nvSpPr>
        <xdr:cNvPr id="524" name="フローチャート: 判断 523"/>
        <xdr:cNvSpPr/>
      </xdr:nvSpPr>
      <xdr:spPr>
        <a:xfrm>
          <a:off x="2127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93980</xdr:rowOff>
    </xdr:from>
    <xdr:to>
      <xdr:col>107</xdr:col>
      <xdr:colOff>101600</xdr:colOff>
      <xdr:row>84</xdr:row>
      <xdr:rowOff>24130</xdr:rowOff>
    </xdr:to>
    <xdr:sp macro="" textlink="">
      <xdr:nvSpPr>
        <xdr:cNvPr id="525" name="フローチャート: 判断 524"/>
        <xdr:cNvSpPr/>
      </xdr:nvSpPr>
      <xdr:spPr>
        <a:xfrm>
          <a:off x="20383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6" name="テキスト ボックス 5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7" name="テキスト ボックス 5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8" name="テキスト ボックス 5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9" name="テキスト ボックス 5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0" name="テキスト ボックス 5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531" name="楕円 530"/>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532" name="【児童館】&#10;一人当たり面積該当値テキスト"/>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149225</xdr:rowOff>
    </xdr:from>
    <xdr:to>
      <xdr:col>112</xdr:col>
      <xdr:colOff>38100</xdr:colOff>
      <xdr:row>86</xdr:row>
      <xdr:rowOff>79375</xdr:rowOff>
    </xdr:to>
    <xdr:sp macro="" textlink="">
      <xdr:nvSpPr>
        <xdr:cNvPr id="533" name="楕円 532"/>
        <xdr:cNvSpPr/>
      </xdr:nvSpPr>
      <xdr:spPr>
        <a:xfrm>
          <a:off x="21272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28575</xdr:rowOff>
    </xdr:to>
    <xdr:cxnSp macro="">
      <xdr:nvCxnSpPr>
        <xdr:cNvPr id="534" name="直線コネクタ 533"/>
        <xdr:cNvCxnSpPr/>
      </xdr:nvCxnSpPr>
      <xdr:spPr>
        <a:xfrm flipV="1">
          <a:off x="21323300" y="147713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149225</xdr:rowOff>
    </xdr:from>
    <xdr:to>
      <xdr:col>107</xdr:col>
      <xdr:colOff>101600</xdr:colOff>
      <xdr:row>86</xdr:row>
      <xdr:rowOff>79375</xdr:rowOff>
    </xdr:to>
    <xdr:sp macro="" textlink="">
      <xdr:nvSpPr>
        <xdr:cNvPr id="535" name="楕円 534"/>
        <xdr:cNvSpPr/>
      </xdr:nvSpPr>
      <xdr:spPr>
        <a:xfrm>
          <a:off x="20383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28575</xdr:rowOff>
    </xdr:from>
    <xdr:to>
      <xdr:col>111</xdr:col>
      <xdr:colOff>177800</xdr:colOff>
      <xdr:row>86</xdr:row>
      <xdr:rowOff>28575</xdr:rowOff>
    </xdr:to>
    <xdr:cxnSp macro="">
      <xdr:nvCxnSpPr>
        <xdr:cNvPr id="536" name="直線コネクタ 535"/>
        <xdr:cNvCxnSpPr/>
      </xdr:nvCxnSpPr>
      <xdr:spPr>
        <a:xfrm>
          <a:off x="20434300" y="14773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21607</xdr:rowOff>
    </xdr:from>
    <xdr:ext cx="469744" cy="259045"/>
    <xdr:sp macro="" textlink="">
      <xdr:nvSpPr>
        <xdr:cNvPr id="537" name="n_1aveValue【児童館】&#10;一人当たり面積"/>
        <xdr:cNvSpPr txBox="1"/>
      </xdr:nvSpPr>
      <xdr:spPr>
        <a:xfrm>
          <a:off x="21075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40657</xdr:rowOff>
    </xdr:from>
    <xdr:ext cx="469744" cy="259045"/>
    <xdr:sp macro="" textlink="">
      <xdr:nvSpPr>
        <xdr:cNvPr id="538" name="n_2aveValue【児童館】&#10;一人当たり面積"/>
        <xdr:cNvSpPr txBox="1"/>
      </xdr:nvSpPr>
      <xdr:spPr>
        <a:xfrm>
          <a:off x="20199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70502</xdr:rowOff>
    </xdr:from>
    <xdr:ext cx="469744" cy="259045"/>
    <xdr:sp macro="" textlink="">
      <xdr:nvSpPr>
        <xdr:cNvPr id="539" name="n_1mainValue【児童館】&#10;一人当たり面積"/>
        <xdr:cNvSpPr txBox="1"/>
      </xdr:nvSpPr>
      <xdr:spPr>
        <a:xfrm>
          <a:off x="210757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70502</xdr:rowOff>
    </xdr:from>
    <xdr:ext cx="469744" cy="259045"/>
    <xdr:sp macro="" textlink="">
      <xdr:nvSpPr>
        <xdr:cNvPr id="540" name="n_2mainValue【児童館】&#10;一人当たり面積"/>
        <xdr:cNvSpPr txBox="1"/>
      </xdr:nvSpPr>
      <xdr:spPr>
        <a:xfrm>
          <a:off x="20199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類似団体と比較して特に有形固定資産減価償却率が高くなっている施設は、学校施設の</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％、児童館の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％であり、特に低くなっている施設は、公営住宅の</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児童施設については、小学校・中学校共に築</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年以上経過している状況となる。平成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年度に小・中学校の耐震改修工事を行っている。今後は、小学校を中心に老朽化対策に取り組んでいく必要がある。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％となっているため、施設の老朽化対策を検討する必要がある。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公営住宅についてもは、東日本大震災の影響により高台団地等に新たに建設されたため、有形固定資産減価償却率が低くなっている。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公営住宅が増えたことに伴い、今後維持管理費用の増加に留意しつつ、住居環境の整備に取り組んでいく。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
4,303
80.80
5,666,593
5,463,765
169,716
2,023,055
3,541,721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80" name="n_1aveValue【体育館・プール】&#10;有形固定資産減価償却率"/>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161942</xdr:rowOff>
    </xdr:from>
    <xdr:ext cx="405111" cy="259045"/>
    <xdr:sp macro="" textlink="">
      <xdr:nvSpPr>
        <xdr:cNvPr id="82" name="n_2aveValue【体育館・プール】&#10;有形固定資産減価償却率"/>
        <xdr:cNvSpPr txBox="1"/>
      </xdr:nvSpPr>
      <xdr:spPr>
        <a:xfrm>
          <a:off x="2705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88" name="楕円 87"/>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10177</xdr:rowOff>
    </xdr:from>
    <xdr:ext cx="405111" cy="259045"/>
    <xdr:sp macro="" textlink="">
      <xdr:nvSpPr>
        <xdr:cNvPr id="89" name="【体育館・プール】&#10;有形固定資産減価償却率該当値テキスト"/>
        <xdr:cNvSpPr txBox="1"/>
      </xdr:nvSpPr>
      <xdr:spPr>
        <a:xfrm>
          <a:off x="4673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xdr:rowOff>
    </xdr:from>
    <xdr:to>
      <xdr:col>20</xdr:col>
      <xdr:colOff>38100</xdr:colOff>
      <xdr:row>58</xdr:row>
      <xdr:rowOff>113665</xdr:rowOff>
    </xdr:to>
    <xdr:sp macro="" textlink="">
      <xdr:nvSpPr>
        <xdr:cNvPr id="90" name="楕円 89"/>
        <xdr:cNvSpPr/>
      </xdr:nvSpPr>
      <xdr:spPr>
        <a:xfrm>
          <a:off x="3746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62865</xdr:rowOff>
    </xdr:to>
    <xdr:cxnSp macro="">
      <xdr:nvCxnSpPr>
        <xdr:cNvPr id="91" name="直線コネクタ 90"/>
        <xdr:cNvCxnSpPr/>
      </xdr:nvCxnSpPr>
      <xdr:spPr>
        <a:xfrm flipV="1">
          <a:off x="3797300" y="99822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38735</xdr:rowOff>
    </xdr:from>
    <xdr:to>
      <xdr:col>15</xdr:col>
      <xdr:colOff>101600</xdr:colOff>
      <xdr:row>58</xdr:row>
      <xdr:rowOff>140335</xdr:rowOff>
    </xdr:to>
    <xdr:sp macro="" textlink="">
      <xdr:nvSpPr>
        <xdr:cNvPr id="92" name="楕円 91"/>
        <xdr:cNvSpPr/>
      </xdr:nvSpPr>
      <xdr:spPr>
        <a:xfrm>
          <a:off x="2857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62865</xdr:rowOff>
    </xdr:from>
    <xdr:to>
      <xdr:col>19</xdr:col>
      <xdr:colOff>177800</xdr:colOff>
      <xdr:row>58</xdr:row>
      <xdr:rowOff>89535</xdr:rowOff>
    </xdr:to>
    <xdr:cxnSp macro="">
      <xdr:nvCxnSpPr>
        <xdr:cNvPr id="93" name="直線コネクタ 92"/>
        <xdr:cNvCxnSpPr/>
      </xdr:nvCxnSpPr>
      <xdr:spPr>
        <a:xfrm flipV="1">
          <a:off x="2908300" y="100069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130192</xdr:rowOff>
    </xdr:from>
    <xdr:ext cx="405111" cy="259045"/>
    <xdr:sp macro="" textlink="">
      <xdr:nvSpPr>
        <xdr:cNvPr id="94" name="n_1mainValue【体育館・プール】&#10;有形固定資産減価償却率"/>
        <xdr:cNvSpPr txBox="1"/>
      </xdr:nvSpPr>
      <xdr:spPr>
        <a:xfrm>
          <a:off x="35820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156862</xdr:rowOff>
    </xdr:from>
    <xdr:ext cx="405111" cy="259045"/>
    <xdr:sp macro="" textlink="">
      <xdr:nvSpPr>
        <xdr:cNvPr id="95" name="n_2mainValue【体育館・プール】&#10;有形固定資産減価償却率"/>
        <xdr:cNvSpPr txBox="1"/>
      </xdr:nvSpPr>
      <xdr:spPr>
        <a:xfrm>
          <a:off x="2705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9" name="直線コネクタ 118"/>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20"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21" name="直線コネクタ 120"/>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22"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3" name="直線コネクタ 122"/>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11701</xdr:rowOff>
    </xdr:from>
    <xdr:ext cx="469744" cy="259045"/>
    <xdr:sp macro="" textlink="">
      <xdr:nvSpPr>
        <xdr:cNvPr id="124" name="【体育館・プール】&#10;一人当たり面積平均値テキスト"/>
        <xdr:cNvSpPr txBox="1"/>
      </xdr:nvSpPr>
      <xdr:spPr>
        <a:xfrm>
          <a:off x="10515600" y="10470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5" name="フローチャート: 判断 124"/>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6" name="フローチャート: 判断 125"/>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108602</xdr:rowOff>
    </xdr:from>
    <xdr:ext cx="469744" cy="259045"/>
    <xdr:sp macro="" textlink="">
      <xdr:nvSpPr>
        <xdr:cNvPr id="127" name="n_1aveValue【体育館・プール】&#10;一人当たり面積"/>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8" name="フローチャート: 判断 127"/>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9" name="n_2aveValue【体育館・プール】&#10;一人当たり面積"/>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135" name="楕円 134"/>
        <xdr:cNvSpPr/>
      </xdr:nvSpPr>
      <xdr:spPr>
        <a:xfrm>
          <a:off x="104267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151655</xdr:rowOff>
    </xdr:from>
    <xdr:ext cx="469744" cy="259045"/>
    <xdr:sp macro="" textlink="">
      <xdr:nvSpPr>
        <xdr:cNvPr id="136" name="【体育館・プール】&#10;一人当たり面積該当値テキスト"/>
        <xdr:cNvSpPr txBox="1"/>
      </xdr:nvSpPr>
      <xdr:spPr>
        <a:xfrm>
          <a:off x="10515600"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xdr:rowOff>
    </xdr:from>
    <xdr:to>
      <xdr:col>50</xdr:col>
      <xdr:colOff>165100</xdr:colOff>
      <xdr:row>62</xdr:row>
      <xdr:rowOff>110236</xdr:rowOff>
    </xdr:to>
    <xdr:sp macro="" textlink="">
      <xdr:nvSpPr>
        <xdr:cNvPr id="137" name="楕円 136"/>
        <xdr:cNvSpPr/>
      </xdr:nvSpPr>
      <xdr:spPr>
        <a:xfrm>
          <a:off x="9588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52578</xdr:rowOff>
    </xdr:from>
    <xdr:to>
      <xdr:col>55</xdr:col>
      <xdr:colOff>0</xdr:colOff>
      <xdr:row>62</xdr:row>
      <xdr:rowOff>59436</xdr:rowOff>
    </xdr:to>
    <xdr:cxnSp macro="">
      <xdr:nvCxnSpPr>
        <xdr:cNvPr id="138" name="直線コネクタ 137"/>
        <xdr:cNvCxnSpPr/>
      </xdr:nvCxnSpPr>
      <xdr:spPr>
        <a:xfrm flipV="1">
          <a:off x="9639300" y="1068247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11684</xdr:rowOff>
    </xdr:from>
    <xdr:to>
      <xdr:col>46</xdr:col>
      <xdr:colOff>38100</xdr:colOff>
      <xdr:row>62</xdr:row>
      <xdr:rowOff>113284</xdr:rowOff>
    </xdr:to>
    <xdr:sp macro="" textlink="">
      <xdr:nvSpPr>
        <xdr:cNvPr id="139" name="楕円 138"/>
        <xdr:cNvSpPr/>
      </xdr:nvSpPr>
      <xdr:spPr>
        <a:xfrm>
          <a:off x="8699500" y="106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59436</xdr:rowOff>
    </xdr:from>
    <xdr:to>
      <xdr:col>50</xdr:col>
      <xdr:colOff>114300</xdr:colOff>
      <xdr:row>62</xdr:row>
      <xdr:rowOff>62484</xdr:rowOff>
    </xdr:to>
    <xdr:cxnSp macro="">
      <xdr:nvCxnSpPr>
        <xdr:cNvPr id="140" name="直線コネクタ 139"/>
        <xdr:cNvCxnSpPr/>
      </xdr:nvCxnSpPr>
      <xdr:spPr>
        <a:xfrm flipV="1">
          <a:off x="8750300" y="106893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126763</xdr:rowOff>
    </xdr:from>
    <xdr:ext cx="469744" cy="259045"/>
    <xdr:sp macro="" textlink="">
      <xdr:nvSpPr>
        <xdr:cNvPr id="141" name="n_1mainValue【体育館・プール】&#10;一人当たり面積"/>
        <xdr:cNvSpPr txBox="1"/>
      </xdr:nvSpPr>
      <xdr:spPr>
        <a:xfrm>
          <a:off x="9391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104411</xdr:rowOff>
    </xdr:from>
    <xdr:ext cx="469744" cy="259045"/>
    <xdr:sp macro="" textlink="">
      <xdr:nvSpPr>
        <xdr:cNvPr id="142" name="n_2mainValue【体育館・プール】&#10;一人当たり面積"/>
        <xdr:cNvSpPr txBox="1"/>
      </xdr:nvSpPr>
      <xdr:spPr>
        <a:xfrm>
          <a:off x="8515427"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54" name="テキスト ボックス 153"/>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2" name="テキスト ボックス 1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6" name="直線コネクタ 165"/>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7"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8" name="直線コネクタ 16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9"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0" name="直線コネクタ 169"/>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161307</xdr:rowOff>
    </xdr:from>
    <xdr:ext cx="405111" cy="259045"/>
    <xdr:sp macro="" textlink="">
      <xdr:nvSpPr>
        <xdr:cNvPr id="171" name="【福祉施設】&#10;有形固定資産減価償却率平均値テキスト"/>
        <xdr:cNvSpPr txBox="1"/>
      </xdr:nvSpPr>
      <xdr:spPr>
        <a:xfrm>
          <a:off x="4673600" y="1404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72" name="フローチャート: 判断 171"/>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73" name="フローチャート: 判断 172"/>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174"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75" name="フローチャート: 判断 174"/>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130827</xdr:rowOff>
    </xdr:from>
    <xdr:ext cx="405111" cy="259045"/>
    <xdr:sp macro="" textlink="">
      <xdr:nvSpPr>
        <xdr:cNvPr id="176" name="n_2aveValue【福祉施設】&#10;有形固定資産減価償却率"/>
        <xdr:cNvSpPr txBox="1"/>
      </xdr:nvSpPr>
      <xdr:spPr>
        <a:xfrm>
          <a:off x="2705744"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182" name="楕円 181"/>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183" name="【福祉施設】&#10;有形固定資産減価償却率該当値テキスト"/>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184" name="楕円 183"/>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83820</xdr:rowOff>
    </xdr:to>
    <xdr:cxnSp macro="">
      <xdr:nvCxnSpPr>
        <xdr:cNvPr id="185" name="直線コネクタ 184"/>
        <xdr:cNvCxnSpPr/>
      </xdr:nvCxnSpPr>
      <xdr:spPr>
        <a:xfrm flipV="1">
          <a:off x="3797300" y="14432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86361</xdr:rowOff>
    </xdr:from>
    <xdr:to>
      <xdr:col>15</xdr:col>
      <xdr:colOff>101600</xdr:colOff>
      <xdr:row>85</xdr:row>
      <xdr:rowOff>16511</xdr:rowOff>
    </xdr:to>
    <xdr:sp macro="" textlink="">
      <xdr:nvSpPr>
        <xdr:cNvPr id="186" name="楕円 185"/>
        <xdr:cNvSpPr/>
      </xdr:nvSpPr>
      <xdr:spPr>
        <a:xfrm>
          <a:off x="2857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137161</xdr:rowOff>
    </xdr:to>
    <xdr:cxnSp macro="">
      <xdr:nvCxnSpPr>
        <xdr:cNvPr id="187" name="直線コネクタ 186"/>
        <xdr:cNvCxnSpPr/>
      </xdr:nvCxnSpPr>
      <xdr:spPr>
        <a:xfrm flipV="1">
          <a:off x="2908300" y="14485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125747</xdr:rowOff>
    </xdr:from>
    <xdr:ext cx="405111" cy="259045"/>
    <xdr:sp macro="" textlink="">
      <xdr:nvSpPr>
        <xdr:cNvPr id="188" name="n_1mainValue【福祉施設】&#10;有形固定資産減価償却率"/>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7638</xdr:rowOff>
    </xdr:from>
    <xdr:ext cx="405111" cy="259045"/>
    <xdr:sp macro="" textlink="">
      <xdr:nvSpPr>
        <xdr:cNvPr id="189" name="n_2mainValue【福祉施設】&#10;有形固定資産減価償却率"/>
        <xdr:cNvSpPr txBox="1"/>
      </xdr:nvSpPr>
      <xdr:spPr>
        <a:xfrm>
          <a:off x="2705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11" name="直線コネクタ 210"/>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12"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13" name="直線コネクタ 212"/>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14"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15" name="直線コネクタ 214"/>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150080</xdr:rowOff>
    </xdr:from>
    <xdr:ext cx="469744" cy="259045"/>
    <xdr:sp macro="" textlink="">
      <xdr:nvSpPr>
        <xdr:cNvPr id="216" name="【福祉施設】&#10;一人当たり面積平均値テキスト"/>
        <xdr:cNvSpPr txBox="1"/>
      </xdr:nvSpPr>
      <xdr:spPr>
        <a:xfrm>
          <a:off x="10515600" y="143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17" name="フローチャート: 判断 216"/>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18" name="フローチャート: 判断 217"/>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219" name="n_1aveValue【福祉施設】&#10;一人当たり面積"/>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20" name="フローチャート: 判断 219"/>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21"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132690</xdr:rowOff>
    </xdr:from>
    <xdr:to>
      <xdr:col>55</xdr:col>
      <xdr:colOff>50800</xdr:colOff>
      <xdr:row>86</xdr:row>
      <xdr:rowOff>62840</xdr:rowOff>
    </xdr:to>
    <xdr:sp macro="" textlink="">
      <xdr:nvSpPr>
        <xdr:cNvPr id="227" name="楕円 226"/>
        <xdr:cNvSpPr/>
      </xdr:nvSpPr>
      <xdr:spPr>
        <a:xfrm>
          <a:off x="104267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47617</xdr:rowOff>
    </xdr:from>
    <xdr:ext cx="469744" cy="259045"/>
    <xdr:sp macro="" textlink="">
      <xdr:nvSpPr>
        <xdr:cNvPr id="228" name="【福祉施設】&#10;一人当たり面積該当値テキスト"/>
        <xdr:cNvSpPr txBox="1"/>
      </xdr:nvSpPr>
      <xdr:spPr>
        <a:xfrm>
          <a:off x="10515600" y="146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133147</xdr:rowOff>
    </xdr:from>
    <xdr:to>
      <xdr:col>50</xdr:col>
      <xdr:colOff>165100</xdr:colOff>
      <xdr:row>86</xdr:row>
      <xdr:rowOff>63297</xdr:rowOff>
    </xdr:to>
    <xdr:sp macro="" textlink="">
      <xdr:nvSpPr>
        <xdr:cNvPr id="229" name="楕円 228"/>
        <xdr:cNvSpPr/>
      </xdr:nvSpPr>
      <xdr:spPr>
        <a:xfrm>
          <a:off x="9588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12040</xdr:rowOff>
    </xdr:from>
    <xdr:to>
      <xdr:col>55</xdr:col>
      <xdr:colOff>0</xdr:colOff>
      <xdr:row>86</xdr:row>
      <xdr:rowOff>12497</xdr:rowOff>
    </xdr:to>
    <xdr:cxnSp macro="">
      <xdr:nvCxnSpPr>
        <xdr:cNvPr id="230" name="直線コネクタ 229"/>
        <xdr:cNvCxnSpPr/>
      </xdr:nvCxnSpPr>
      <xdr:spPr>
        <a:xfrm flipV="1">
          <a:off x="9639300" y="1475674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133375</xdr:rowOff>
    </xdr:from>
    <xdr:to>
      <xdr:col>46</xdr:col>
      <xdr:colOff>38100</xdr:colOff>
      <xdr:row>86</xdr:row>
      <xdr:rowOff>63525</xdr:rowOff>
    </xdr:to>
    <xdr:sp macro="" textlink="">
      <xdr:nvSpPr>
        <xdr:cNvPr id="231" name="楕円 230"/>
        <xdr:cNvSpPr/>
      </xdr:nvSpPr>
      <xdr:spPr>
        <a:xfrm>
          <a:off x="8699500" y="147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12497</xdr:rowOff>
    </xdr:from>
    <xdr:to>
      <xdr:col>50</xdr:col>
      <xdr:colOff>114300</xdr:colOff>
      <xdr:row>86</xdr:row>
      <xdr:rowOff>12725</xdr:rowOff>
    </xdr:to>
    <xdr:cxnSp macro="">
      <xdr:nvCxnSpPr>
        <xdr:cNvPr id="232" name="直線コネクタ 231"/>
        <xdr:cNvCxnSpPr/>
      </xdr:nvCxnSpPr>
      <xdr:spPr>
        <a:xfrm flipV="1">
          <a:off x="8750300" y="147571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54424</xdr:rowOff>
    </xdr:from>
    <xdr:ext cx="469744" cy="259045"/>
    <xdr:sp macro="" textlink="">
      <xdr:nvSpPr>
        <xdr:cNvPr id="233" name="n_1mainValue【福祉施設】&#10;一人当たり面積"/>
        <xdr:cNvSpPr txBox="1"/>
      </xdr:nvSpPr>
      <xdr:spPr>
        <a:xfrm>
          <a:off x="93917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54652</xdr:rowOff>
    </xdr:from>
    <xdr:ext cx="469744" cy="259045"/>
    <xdr:sp macro="" textlink="">
      <xdr:nvSpPr>
        <xdr:cNvPr id="234" name="n_2mainValue【福祉施設】&#10;一人当たり面積"/>
        <xdr:cNvSpPr txBox="1"/>
      </xdr:nvSpPr>
      <xdr:spPr>
        <a:xfrm>
          <a:off x="8515427" y="1479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9" name="テキスト ボックス 2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0" name="直線コネクタ 2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1" name="直線コネクタ 26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2" name="テキスト ボックス 26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3" name="直線コネクタ 26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4" name="テキスト ボックス 26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5" name="直線コネクタ 26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6" name="テキスト ボックス 26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7" name="直線コネクタ 26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8" name="テキスト ボックス 26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9" name="直線コネクタ 26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0" name="テキスト ボックス 26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1" name="直線コネクタ 27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2" name="テキスト ボックス 27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4" name="テキスト ボックス 2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276" name="直線コネクタ 275"/>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277" name="【一般廃棄物処理施設】&#10;有形固定資産減価償却率最小値テキスト"/>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278" name="直線コネクタ 277"/>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79"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80" name="直線コネクタ 279"/>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33219</xdr:rowOff>
    </xdr:from>
    <xdr:ext cx="405111" cy="259045"/>
    <xdr:sp macro="" textlink="">
      <xdr:nvSpPr>
        <xdr:cNvPr id="281" name="【一般廃棄物処理施設】&#10;有形固定資産減価償却率平均値テキスト"/>
        <xdr:cNvSpPr txBox="1"/>
      </xdr:nvSpPr>
      <xdr:spPr>
        <a:xfrm>
          <a:off x="16357600" y="620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282" name="フローチャート: 判断 281"/>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283" name="フローチャート: 判断 28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49547</xdr:rowOff>
    </xdr:from>
    <xdr:ext cx="405111" cy="259045"/>
    <xdr:sp macro="" textlink="">
      <xdr:nvSpPr>
        <xdr:cNvPr id="284" name="n_1aveValue【一般廃棄物処理施設】&#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285" name="フローチャート: 判断 284"/>
        <xdr:cNvSpPr/>
      </xdr:nvSpPr>
      <xdr:spPr>
        <a:xfrm>
          <a:off x="14541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8000</xdr:rowOff>
    </xdr:from>
    <xdr:ext cx="405111" cy="259045"/>
    <xdr:sp macro="" textlink="">
      <xdr:nvSpPr>
        <xdr:cNvPr id="286" name="n_2aveValue【一般廃棄物処理施設】&#10;有形固定資産減価償却率"/>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139700</xdr:rowOff>
    </xdr:from>
    <xdr:to>
      <xdr:col>85</xdr:col>
      <xdr:colOff>177800</xdr:colOff>
      <xdr:row>33</xdr:row>
      <xdr:rowOff>69850</xdr:rowOff>
    </xdr:to>
    <xdr:sp macro="" textlink="">
      <xdr:nvSpPr>
        <xdr:cNvPr id="292" name="楕円 291"/>
        <xdr:cNvSpPr/>
      </xdr:nvSpPr>
      <xdr:spPr>
        <a:xfrm>
          <a:off x="16268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92727</xdr:rowOff>
    </xdr:from>
    <xdr:ext cx="405111" cy="259045"/>
    <xdr:sp macro="" textlink="">
      <xdr:nvSpPr>
        <xdr:cNvPr id="293" name="【一般廃棄物処理施設】&#10;有形固定資産減価償却率該当値テキスト"/>
        <xdr:cNvSpPr txBox="1"/>
      </xdr:nvSpPr>
      <xdr:spPr>
        <a:xfrm>
          <a:off x="16357600"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141333</xdr:rowOff>
    </xdr:from>
    <xdr:to>
      <xdr:col>81</xdr:col>
      <xdr:colOff>101600</xdr:colOff>
      <xdr:row>33</xdr:row>
      <xdr:rowOff>71483</xdr:rowOff>
    </xdr:to>
    <xdr:sp macro="" textlink="">
      <xdr:nvSpPr>
        <xdr:cNvPr id="294" name="楕円 293"/>
        <xdr:cNvSpPr/>
      </xdr:nvSpPr>
      <xdr:spPr>
        <a:xfrm>
          <a:off x="15430500" y="56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19050</xdr:rowOff>
    </xdr:from>
    <xdr:to>
      <xdr:col>85</xdr:col>
      <xdr:colOff>127000</xdr:colOff>
      <xdr:row>33</xdr:row>
      <xdr:rowOff>20683</xdr:rowOff>
    </xdr:to>
    <xdr:cxnSp macro="">
      <xdr:nvCxnSpPr>
        <xdr:cNvPr id="295" name="直線コネクタ 294"/>
        <xdr:cNvCxnSpPr/>
      </xdr:nvCxnSpPr>
      <xdr:spPr>
        <a:xfrm flipV="1">
          <a:off x="15481300" y="567690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88010</xdr:rowOff>
    </xdr:from>
    <xdr:ext cx="405111" cy="259045"/>
    <xdr:sp macro="" textlink="">
      <xdr:nvSpPr>
        <xdr:cNvPr id="296" name="n_1mainValue【一般廃棄物処理施設】&#10;有形固定資産減価償却率"/>
        <xdr:cNvSpPr txBox="1"/>
      </xdr:nvSpPr>
      <xdr:spPr>
        <a:xfrm>
          <a:off x="15266044" y="540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5" name="テキスト ボックス 3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6" name="直線コネクタ 3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7" name="直線コネクタ 3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8" name="テキスト ボックス 30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9" name="直線コネクタ 3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0" name="テキスト ボックス 30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12" name="テキスト ボックス 31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3" name="直線コネクタ 3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14" name="テキスト ボックス 31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5" name="直線コネクタ 3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16" name="テキスト ボックス 31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8" name="テキスト ボックス 31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320" name="直線コネクタ 319"/>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321" name="【一般廃棄物処理施設】&#10;一人当たり有形固定資産（償却資産）額最小値テキスト"/>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322" name="直線コネクタ 321"/>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323" name="【一般廃棄物処理施設】&#10;一人当たり有形固定資産（償却資産）額最大値テキスト"/>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324" name="直線コネクタ 323"/>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162224</xdr:rowOff>
    </xdr:from>
    <xdr:ext cx="599010" cy="259045"/>
    <xdr:sp macro="" textlink="">
      <xdr:nvSpPr>
        <xdr:cNvPr id="325" name="【一般廃棄物処理施設】&#10;一人当たり有形固定資産（償却資産）額平均値テキスト"/>
        <xdr:cNvSpPr txBox="1"/>
      </xdr:nvSpPr>
      <xdr:spPr>
        <a:xfrm>
          <a:off x="22199600" y="6848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326" name="フローチャート: 判断 325"/>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327" name="フローチャート: 判断 326"/>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131444</xdr:rowOff>
    </xdr:from>
    <xdr:ext cx="599010" cy="259045"/>
    <xdr:sp macro="" textlink="">
      <xdr:nvSpPr>
        <xdr:cNvPr id="328" name="n_1aveValue【一般廃棄物処理施設】&#10;一人当たり有形固定資産（償却資産）額"/>
        <xdr:cNvSpPr txBox="1"/>
      </xdr:nvSpPr>
      <xdr:spPr>
        <a:xfrm>
          <a:off x="210110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329" name="フローチャート: 判断 328"/>
        <xdr:cNvSpPr/>
      </xdr:nvSpPr>
      <xdr:spPr>
        <a:xfrm>
          <a:off x="20383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126279</xdr:rowOff>
    </xdr:from>
    <xdr:ext cx="599010" cy="259045"/>
    <xdr:sp macro="" textlink="">
      <xdr:nvSpPr>
        <xdr:cNvPr id="330" name="n_2aveValue【一般廃棄物処理施設】&#10;一人当たり有形固定資産（償却資産）額"/>
        <xdr:cNvSpPr txBox="1"/>
      </xdr:nvSpPr>
      <xdr:spPr>
        <a:xfrm>
          <a:off x="20134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1" name="テキスト ボックス 3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145170</xdr:rowOff>
    </xdr:from>
    <xdr:to>
      <xdr:col>116</xdr:col>
      <xdr:colOff>114300</xdr:colOff>
      <xdr:row>42</xdr:row>
      <xdr:rowOff>75320</xdr:rowOff>
    </xdr:to>
    <xdr:sp macro="" textlink="">
      <xdr:nvSpPr>
        <xdr:cNvPr id="336" name="楕円 335"/>
        <xdr:cNvSpPr/>
      </xdr:nvSpPr>
      <xdr:spPr>
        <a:xfrm>
          <a:off x="22110700" y="71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60097</xdr:rowOff>
    </xdr:from>
    <xdr:ext cx="534377" cy="259045"/>
    <xdr:sp macro="" textlink="">
      <xdr:nvSpPr>
        <xdr:cNvPr id="337" name="【一般廃棄物処理施設】&#10;一人当たり有形固定資産（償却資産）額該当値テキスト"/>
        <xdr:cNvSpPr txBox="1"/>
      </xdr:nvSpPr>
      <xdr:spPr>
        <a:xfrm>
          <a:off x="22199600" y="708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145961</xdr:rowOff>
    </xdr:from>
    <xdr:to>
      <xdr:col>112</xdr:col>
      <xdr:colOff>38100</xdr:colOff>
      <xdr:row>42</xdr:row>
      <xdr:rowOff>76111</xdr:rowOff>
    </xdr:to>
    <xdr:sp macro="" textlink="">
      <xdr:nvSpPr>
        <xdr:cNvPr id="338" name="楕円 337"/>
        <xdr:cNvSpPr/>
      </xdr:nvSpPr>
      <xdr:spPr>
        <a:xfrm>
          <a:off x="21272500" y="717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24520</xdr:rowOff>
    </xdr:from>
    <xdr:to>
      <xdr:col>116</xdr:col>
      <xdr:colOff>63500</xdr:colOff>
      <xdr:row>42</xdr:row>
      <xdr:rowOff>25311</xdr:rowOff>
    </xdr:to>
    <xdr:cxnSp macro="">
      <xdr:nvCxnSpPr>
        <xdr:cNvPr id="339" name="直線コネクタ 338"/>
        <xdr:cNvCxnSpPr/>
      </xdr:nvCxnSpPr>
      <xdr:spPr>
        <a:xfrm flipV="1">
          <a:off x="21323300" y="7225420"/>
          <a:ext cx="8382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67238</xdr:rowOff>
    </xdr:from>
    <xdr:ext cx="534377" cy="259045"/>
    <xdr:sp macro="" textlink="">
      <xdr:nvSpPr>
        <xdr:cNvPr id="340" name="n_1mainValue【一般廃棄物処理施設】&#10;一人当たり有形固定資産（償却資産）額"/>
        <xdr:cNvSpPr txBox="1"/>
      </xdr:nvSpPr>
      <xdr:spPr>
        <a:xfrm>
          <a:off x="21043411" y="72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1" name="正方形/長方形 3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2" name="正方形/長方形 3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3" name="正方形/長方形 3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4" name="正方形/長方形 3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5" name="正方形/長方形 3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6" name="正方形/長方形 3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7" name="正方形/長方形 3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8" name="正方形/長方形 34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9" name="正方形/長方形 3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0" name="正方形/長方形 3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1" name="正方形/長方形 3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2" name="正方形/長方形 3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3" name="正方形/長方形 3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4" name="正方形/長方形 3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5" name="正方形/長方形 3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6" name="正方形/長方形 35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7" name="正方形/長方形 3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8" name="正方形/長方形 3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9" name="正方形/長方形 3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0" name="正方形/長方形 3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1" name="正方形/長方形 3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2" name="正方形/長方形 3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3" name="正方形/長方形 3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4" name="正方形/長方形 3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5" name="テキスト ボックス 3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6" name="直線コネクタ 3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7" name="直線コネクタ 3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8" name="テキスト ボックス 36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9" name="直線コネクタ 3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0" name="テキスト ボックス 3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1" name="直線コネクタ 3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2" name="テキスト ボックス 3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3" name="直線コネクタ 3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4" name="テキスト ボックス 3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5" name="直線コネクタ 3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6" name="テキスト ボックス 3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7" name="直線コネクタ 3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8" name="テキスト ボックス 37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9" name="直線コネクタ 3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0" name="テキスト ボックス 3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382" name="直線コネクタ 381"/>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383"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384" name="直線コネクタ 383"/>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8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86" name="直線コネクタ 38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387" name="【消防施設】&#10;有形固定資産減価償却率平均値テキスト"/>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388" name="フローチャート: 判断 387"/>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389" name="フローチャート: 判断 388"/>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74403</xdr:rowOff>
    </xdr:from>
    <xdr:ext cx="405111" cy="259045"/>
    <xdr:sp macro="" textlink="">
      <xdr:nvSpPr>
        <xdr:cNvPr id="390" name="n_1aveValue【消防施設】&#10;有形固定資産減価償却率"/>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391" name="フローチャート: 判断 390"/>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392"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3" name="テキスト ボックス 3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4" name="テキスト ボックス 3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5" name="テキスト ボックス 3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6" name="テキスト ボックス 3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7" name="テキスト ボックス 3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80373</xdr:rowOff>
    </xdr:from>
    <xdr:to>
      <xdr:col>85</xdr:col>
      <xdr:colOff>177800</xdr:colOff>
      <xdr:row>81</xdr:row>
      <xdr:rowOff>10523</xdr:rowOff>
    </xdr:to>
    <xdr:sp macro="" textlink="">
      <xdr:nvSpPr>
        <xdr:cNvPr id="398" name="楕円 397"/>
        <xdr:cNvSpPr/>
      </xdr:nvSpPr>
      <xdr:spPr>
        <a:xfrm>
          <a:off x="162687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103250</xdr:rowOff>
    </xdr:from>
    <xdr:ext cx="405111" cy="259045"/>
    <xdr:sp macro="" textlink="">
      <xdr:nvSpPr>
        <xdr:cNvPr id="399" name="【消防施設】&#10;有形固定資産減価償却率該当値テキスト"/>
        <xdr:cNvSpPr txBox="1"/>
      </xdr:nvSpPr>
      <xdr:spPr>
        <a:xfrm>
          <a:off x="16357600" y="1364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139156</xdr:rowOff>
    </xdr:from>
    <xdr:to>
      <xdr:col>81</xdr:col>
      <xdr:colOff>101600</xdr:colOff>
      <xdr:row>81</xdr:row>
      <xdr:rowOff>69306</xdr:rowOff>
    </xdr:to>
    <xdr:sp macro="" textlink="">
      <xdr:nvSpPr>
        <xdr:cNvPr id="400" name="楕円 399"/>
        <xdr:cNvSpPr/>
      </xdr:nvSpPr>
      <xdr:spPr>
        <a:xfrm>
          <a:off x="15430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131173</xdr:rowOff>
    </xdr:from>
    <xdr:to>
      <xdr:col>85</xdr:col>
      <xdr:colOff>127000</xdr:colOff>
      <xdr:row>81</xdr:row>
      <xdr:rowOff>18506</xdr:rowOff>
    </xdr:to>
    <xdr:cxnSp macro="">
      <xdr:nvCxnSpPr>
        <xdr:cNvPr id="401" name="直線コネクタ 400"/>
        <xdr:cNvCxnSpPr/>
      </xdr:nvCxnSpPr>
      <xdr:spPr>
        <a:xfrm flipV="1">
          <a:off x="15481300" y="1384717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402" name="楕円 401"/>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18506</xdr:rowOff>
    </xdr:from>
    <xdr:to>
      <xdr:col>81</xdr:col>
      <xdr:colOff>50800</xdr:colOff>
      <xdr:row>81</xdr:row>
      <xdr:rowOff>163830</xdr:rowOff>
    </xdr:to>
    <xdr:cxnSp macro="">
      <xdr:nvCxnSpPr>
        <xdr:cNvPr id="403" name="直線コネクタ 402"/>
        <xdr:cNvCxnSpPr/>
      </xdr:nvCxnSpPr>
      <xdr:spPr>
        <a:xfrm flipV="1">
          <a:off x="14592300" y="13905956"/>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60433</xdr:rowOff>
    </xdr:from>
    <xdr:ext cx="405111" cy="259045"/>
    <xdr:sp macro="" textlink="">
      <xdr:nvSpPr>
        <xdr:cNvPr id="404" name="n_1mainValue【消防施設】&#10;有形固定資産減価償却率"/>
        <xdr:cNvSpPr txBox="1"/>
      </xdr:nvSpPr>
      <xdr:spPr>
        <a:xfrm>
          <a:off x="15266044" y="1394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405" name="n_2main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6" name="正方形/長方形 4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7" name="正方形/長方形 4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8" name="正方形/長方形 4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9" name="正方形/長方形 4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0" name="正方形/長方形 4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1" name="正方形/長方形 4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2" name="正方形/長方形 4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3" name="正方形/長方形 4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4" name="テキスト ボックス 4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5" name="直線コネクタ 4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6" name="直線コネクタ 4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7" name="テキスト ボックス 4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8" name="直線コネクタ 4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9" name="テキスト ボックス 4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0" name="直線コネクタ 4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1" name="テキスト ボックス 4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2" name="直線コネクタ 4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3" name="テキスト ボックス 4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4" name="直線コネクタ 4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5" name="テキスト ボックス 4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6" name="直線コネクタ 4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7" name="テキスト ボックス 4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429" name="直線コネクタ 428"/>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430"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431" name="直線コネクタ 430"/>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432"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433" name="直線コネクタ 432"/>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434" name="【消防施設】&#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435" name="フローチャート: 判断 434"/>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436" name="フローチャート: 判断 435"/>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437" name="n_1ave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438" name="フローチャート: 判断 437"/>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439"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0" name="テキスト ボックス 4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1" name="テキスト ボックス 4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2" name="テキスト ボックス 4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3" name="テキスト ボックス 4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4" name="テキスト ボックス 4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156845</xdr:rowOff>
    </xdr:from>
    <xdr:to>
      <xdr:col>116</xdr:col>
      <xdr:colOff>114300</xdr:colOff>
      <xdr:row>84</xdr:row>
      <xdr:rowOff>86995</xdr:rowOff>
    </xdr:to>
    <xdr:sp macro="" textlink="">
      <xdr:nvSpPr>
        <xdr:cNvPr id="445" name="楕円 444"/>
        <xdr:cNvSpPr/>
      </xdr:nvSpPr>
      <xdr:spPr>
        <a:xfrm>
          <a:off x="22110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135272</xdr:rowOff>
    </xdr:from>
    <xdr:ext cx="469744" cy="259045"/>
    <xdr:sp macro="" textlink="">
      <xdr:nvSpPr>
        <xdr:cNvPr id="446" name="【消防施設】&#10;一人当たり面積該当値テキスト"/>
        <xdr:cNvSpPr txBox="1"/>
      </xdr:nvSpPr>
      <xdr:spPr>
        <a:xfrm>
          <a:off x="22199600" y="143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153036</xdr:rowOff>
    </xdr:from>
    <xdr:to>
      <xdr:col>112</xdr:col>
      <xdr:colOff>38100</xdr:colOff>
      <xdr:row>84</xdr:row>
      <xdr:rowOff>83186</xdr:rowOff>
    </xdr:to>
    <xdr:sp macro="" textlink="">
      <xdr:nvSpPr>
        <xdr:cNvPr id="447" name="楕円 446"/>
        <xdr:cNvSpPr/>
      </xdr:nvSpPr>
      <xdr:spPr>
        <a:xfrm>
          <a:off x="21272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32386</xdr:rowOff>
    </xdr:from>
    <xdr:to>
      <xdr:col>116</xdr:col>
      <xdr:colOff>63500</xdr:colOff>
      <xdr:row>84</xdr:row>
      <xdr:rowOff>36195</xdr:rowOff>
    </xdr:to>
    <xdr:cxnSp macro="">
      <xdr:nvCxnSpPr>
        <xdr:cNvPr id="448" name="直線コネクタ 447"/>
        <xdr:cNvCxnSpPr/>
      </xdr:nvCxnSpPr>
      <xdr:spPr>
        <a:xfrm>
          <a:off x="21323300" y="144341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27305</xdr:rowOff>
    </xdr:from>
    <xdr:to>
      <xdr:col>107</xdr:col>
      <xdr:colOff>101600</xdr:colOff>
      <xdr:row>84</xdr:row>
      <xdr:rowOff>128905</xdr:rowOff>
    </xdr:to>
    <xdr:sp macro="" textlink="">
      <xdr:nvSpPr>
        <xdr:cNvPr id="449" name="楕円 448"/>
        <xdr:cNvSpPr/>
      </xdr:nvSpPr>
      <xdr:spPr>
        <a:xfrm>
          <a:off x="20383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32386</xdr:rowOff>
    </xdr:from>
    <xdr:to>
      <xdr:col>111</xdr:col>
      <xdr:colOff>177800</xdr:colOff>
      <xdr:row>84</xdr:row>
      <xdr:rowOff>78105</xdr:rowOff>
    </xdr:to>
    <xdr:cxnSp macro="">
      <xdr:nvCxnSpPr>
        <xdr:cNvPr id="450" name="直線コネクタ 449"/>
        <xdr:cNvCxnSpPr/>
      </xdr:nvCxnSpPr>
      <xdr:spPr>
        <a:xfrm flipV="1">
          <a:off x="20434300" y="144341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74313</xdr:rowOff>
    </xdr:from>
    <xdr:ext cx="469744" cy="259045"/>
    <xdr:sp macro="" textlink="">
      <xdr:nvSpPr>
        <xdr:cNvPr id="451" name="n_1mainValue【消防施設】&#10;一人当たり面積"/>
        <xdr:cNvSpPr txBox="1"/>
      </xdr:nvSpPr>
      <xdr:spPr>
        <a:xfrm>
          <a:off x="210757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120032</xdr:rowOff>
    </xdr:from>
    <xdr:ext cx="469744" cy="259045"/>
    <xdr:sp macro="" textlink="">
      <xdr:nvSpPr>
        <xdr:cNvPr id="452" name="n_2mainValue【消防施設】&#10;一人当たり面積"/>
        <xdr:cNvSpPr txBox="1"/>
      </xdr:nvSpPr>
      <xdr:spPr>
        <a:xfrm>
          <a:off x="20199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3" name="直線コネクタ 4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4" name="テキスト ボックス 4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5" name="直線コネクタ 4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6" name="テキスト ボックス 4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7" name="直線コネクタ 4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8" name="テキスト ボックス 4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9" name="直線コネクタ 4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0" name="テキスト ボックス 4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1" name="直線コネクタ 4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2" name="テキスト ボックス 4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3" name="直線コネクタ 4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4" name="テキスト ボックス 4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478" name="直線コネクタ 477"/>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479"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480" name="直線コネクタ 479"/>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481"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482" name="直線コネクタ 481"/>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483"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84" name="フローチャート: 判断 48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485" name="フローチャート: 判断 484"/>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486"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87" name="フローチャート: 判断 486"/>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488" name="n_2aveValue【庁舎】&#10;有形固定資産減価償却率"/>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494" name="楕円 493"/>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495" name="【庁舎】&#10;有形固定資産減価償却率該当値テキスト"/>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496" name="楕円 495"/>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157843</xdr:rowOff>
    </xdr:from>
    <xdr:to>
      <xdr:col>85</xdr:col>
      <xdr:colOff>127000</xdr:colOff>
      <xdr:row>103</xdr:row>
      <xdr:rowOff>19050</xdr:rowOff>
    </xdr:to>
    <xdr:cxnSp macro="">
      <xdr:nvCxnSpPr>
        <xdr:cNvPr id="497" name="直線コネクタ 496"/>
        <xdr:cNvCxnSpPr/>
      </xdr:nvCxnSpPr>
      <xdr:spPr>
        <a:xfrm flipV="1">
          <a:off x="15481300" y="1764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498" name="楕円 497"/>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51707</xdr:rowOff>
    </xdr:to>
    <xdr:cxnSp macro="">
      <xdr:nvCxnSpPr>
        <xdr:cNvPr id="499" name="直線コネクタ 498"/>
        <xdr:cNvCxnSpPr/>
      </xdr:nvCxnSpPr>
      <xdr:spPr>
        <a:xfrm flipV="1">
          <a:off x="14592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86377</xdr:rowOff>
    </xdr:from>
    <xdr:ext cx="405111" cy="259045"/>
    <xdr:sp macro="" textlink="">
      <xdr:nvSpPr>
        <xdr:cNvPr id="500" name="n_1mainValue【庁舎】&#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501" name="n_2mainValue【庁舎】&#10;有形固定資産減価償却率"/>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2" name="直線コネクタ 5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3" name="テキスト ボックス 5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4" name="直線コネクタ 5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5" name="テキスト ボックス 5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6" name="直線コネクタ 5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7" name="テキスト ボックス 5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8" name="直線コネクタ 5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9" name="テキスト ボックス 5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523" name="直線コネクタ 522"/>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24"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25" name="直線コネクタ 524"/>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26"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27" name="直線コネクタ 526"/>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155948</xdr:rowOff>
    </xdr:from>
    <xdr:ext cx="469744" cy="259045"/>
    <xdr:sp macro="" textlink="">
      <xdr:nvSpPr>
        <xdr:cNvPr id="528" name="【庁舎】&#10;一人当たり面積平均値テキスト"/>
        <xdr:cNvSpPr txBox="1"/>
      </xdr:nvSpPr>
      <xdr:spPr>
        <a:xfrm>
          <a:off x="22199600" y="18158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29" name="フローチャート: 判断 528"/>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30" name="フローチャート: 判断 529"/>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531" name="n_1aveValue【庁舎】&#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532" name="フローチャート: 判断 531"/>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533" name="n_2aveValue【庁舎】&#10;一人当たり面積"/>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67005</xdr:rowOff>
    </xdr:from>
    <xdr:to>
      <xdr:col>116</xdr:col>
      <xdr:colOff>114300</xdr:colOff>
      <xdr:row>107</xdr:row>
      <xdr:rowOff>168605</xdr:rowOff>
    </xdr:to>
    <xdr:sp macro="" textlink="">
      <xdr:nvSpPr>
        <xdr:cNvPr id="539" name="楕円 538"/>
        <xdr:cNvSpPr/>
      </xdr:nvSpPr>
      <xdr:spPr>
        <a:xfrm>
          <a:off x="22110700" y="18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153382</xdr:rowOff>
    </xdr:from>
    <xdr:ext cx="469744" cy="259045"/>
    <xdr:sp macro="" textlink="">
      <xdr:nvSpPr>
        <xdr:cNvPr id="540" name="【庁舎】&#10;一人当たり面積該当値テキスト"/>
        <xdr:cNvSpPr txBox="1"/>
      </xdr:nvSpPr>
      <xdr:spPr>
        <a:xfrm>
          <a:off x="22199600" y="183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69520</xdr:rowOff>
    </xdr:from>
    <xdr:to>
      <xdr:col>112</xdr:col>
      <xdr:colOff>38100</xdr:colOff>
      <xdr:row>107</xdr:row>
      <xdr:rowOff>171120</xdr:rowOff>
    </xdr:to>
    <xdr:sp macro="" textlink="">
      <xdr:nvSpPr>
        <xdr:cNvPr id="541" name="楕円 540"/>
        <xdr:cNvSpPr/>
      </xdr:nvSpPr>
      <xdr:spPr>
        <a:xfrm>
          <a:off x="21272500" y="184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117805</xdr:rowOff>
    </xdr:from>
    <xdr:to>
      <xdr:col>116</xdr:col>
      <xdr:colOff>63500</xdr:colOff>
      <xdr:row>107</xdr:row>
      <xdr:rowOff>120320</xdr:rowOff>
    </xdr:to>
    <xdr:cxnSp macro="">
      <xdr:nvCxnSpPr>
        <xdr:cNvPr id="542" name="直線コネクタ 541"/>
        <xdr:cNvCxnSpPr/>
      </xdr:nvCxnSpPr>
      <xdr:spPr>
        <a:xfrm flipV="1">
          <a:off x="21323300" y="18462955"/>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70662</xdr:rowOff>
    </xdr:from>
    <xdr:to>
      <xdr:col>107</xdr:col>
      <xdr:colOff>101600</xdr:colOff>
      <xdr:row>108</xdr:row>
      <xdr:rowOff>812</xdr:rowOff>
    </xdr:to>
    <xdr:sp macro="" textlink="">
      <xdr:nvSpPr>
        <xdr:cNvPr id="543" name="楕円 542"/>
        <xdr:cNvSpPr/>
      </xdr:nvSpPr>
      <xdr:spPr>
        <a:xfrm>
          <a:off x="20383500" y="18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120320</xdr:rowOff>
    </xdr:from>
    <xdr:to>
      <xdr:col>111</xdr:col>
      <xdr:colOff>177800</xdr:colOff>
      <xdr:row>107</xdr:row>
      <xdr:rowOff>121462</xdr:rowOff>
    </xdr:to>
    <xdr:cxnSp macro="">
      <xdr:nvCxnSpPr>
        <xdr:cNvPr id="544" name="直線コネクタ 543"/>
        <xdr:cNvCxnSpPr/>
      </xdr:nvCxnSpPr>
      <xdr:spPr>
        <a:xfrm flipV="1">
          <a:off x="20434300" y="1846547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162247</xdr:rowOff>
    </xdr:from>
    <xdr:ext cx="469744" cy="259045"/>
    <xdr:sp macro="" textlink="">
      <xdr:nvSpPr>
        <xdr:cNvPr id="545" name="n_1mainValue【庁舎】&#10;一人当たり面積"/>
        <xdr:cNvSpPr txBox="1"/>
      </xdr:nvSpPr>
      <xdr:spPr>
        <a:xfrm>
          <a:off x="21075727" y="185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163389</xdr:rowOff>
    </xdr:from>
    <xdr:ext cx="469744" cy="259045"/>
    <xdr:sp macro="" textlink="">
      <xdr:nvSpPr>
        <xdr:cNvPr id="546" name="n_2mainValue【庁舎】&#10;一人当たり面積"/>
        <xdr:cNvSpPr txBox="1"/>
      </xdr:nvSpPr>
      <xdr:spPr>
        <a:xfrm>
          <a:off x="20199427" y="185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7" name="正方形/長方形 5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8" name="正方形/長方形 5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9" name="テキスト ボックス 5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類似団体と比較して有形固定資産減価償却率が高くなっている施設は、体育館・プールの</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体育館・プールについては、村民プールが有形固定資産減価償却率が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％となっているため、施設の老朽化対策を検討する必要がある。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一方、福祉施設は、有形固定資産減価償却率が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％で、類似団体内平均を</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％下回っている。これは、平成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年に建設されたことによる。耐用年数は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年で設定しており、一人当たり面積は類似団体内平均より低くなっている。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35033_&#37326;&#30000;&#26449;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53.1</v>
          </cell>
          <cell r="CN53">
            <v>55.1</v>
          </cell>
          <cell r="CV53">
            <v>57.1</v>
          </cell>
        </row>
        <row r="55">
          <cell r="AN55" t="str">
            <v>類似団体内平均値</v>
          </cell>
          <cell r="CF55">
            <v>0</v>
          </cell>
          <cell r="CN55">
            <v>0</v>
          </cell>
          <cell r="CV55">
            <v>0</v>
          </cell>
        </row>
        <row r="57">
          <cell r="CF57">
            <v>55.8</v>
          </cell>
          <cell r="CN57">
            <v>57.5</v>
          </cell>
          <cell r="CV57">
            <v>58.5</v>
          </cell>
        </row>
        <row r="72">
          <cell r="BP72" t="str">
            <v>H25</v>
          </cell>
          <cell r="BX72" t="str">
            <v>H26</v>
          </cell>
          <cell r="CF72" t="str">
            <v>H27</v>
          </cell>
          <cell r="CN72" t="str">
            <v>H28</v>
          </cell>
          <cell r="CV72" t="str">
            <v>H29</v>
          </cell>
        </row>
        <row r="73">
          <cell r="AN73" t="str">
            <v>当該団体値</v>
          </cell>
        </row>
        <row r="75">
          <cell r="BP75">
            <v>7.6</v>
          </cell>
          <cell r="BX75">
            <v>6.1</v>
          </cell>
          <cell r="CF75">
            <v>6.1</v>
          </cell>
          <cell r="CN75">
            <v>6.4</v>
          </cell>
          <cell r="CV75">
            <v>6.9</v>
          </cell>
        </row>
        <row r="77">
          <cell r="AN77" t="str">
            <v>類似団体内平均値</v>
          </cell>
          <cell r="BP77">
            <v>0</v>
          </cell>
          <cell r="BX77">
            <v>0</v>
          </cell>
          <cell r="CF77">
            <v>0</v>
          </cell>
          <cell r="CN77">
            <v>0</v>
          </cell>
          <cell r="CV77">
            <v>0</v>
          </cell>
        </row>
        <row r="79">
          <cell r="BP79">
            <v>7.9</v>
          </cell>
          <cell r="BX79">
            <v>6.9</v>
          </cell>
          <cell r="CF79">
            <v>7.2</v>
          </cell>
          <cell r="CN79">
            <v>6</v>
          </cell>
          <cell r="CV79">
            <v>5.6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5666593</v>
      </c>
      <c r="BO4" s="403"/>
      <c r="BP4" s="403"/>
      <c r="BQ4" s="403"/>
      <c r="BR4" s="403"/>
      <c r="BS4" s="403"/>
      <c r="BT4" s="403"/>
      <c r="BU4" s="404"/>
      <c r="BV4" s="402">
        <v>7845058</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8.4</v>
      </c>
      <c r="CU4" s="584"/>
      <c r="CV4" s="584"/>
      <c r="CW4" s="584"/>
      <c r="CX4" s="584"/>
      <c r="CY4" s="584"/>
      <c r="CZ4" s="584"/>
      <c r="DA4" s="585"/>
      <c r="DB4" s="583">
        <v>16.600000000000001</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5463765</v>
      </c>
      <c r="BO5" s="408"/>
      <c r="BP5" s="408"/>
      <c r="BQ5" s="408"/>
      <c r="BR5" s="408"/>
      <c r="BS5" s="408"/>
      <c r="BT5" s="408"/>
      <c r="BU5" s="409"/>
      <c r="BV5" s="407">
        <v>7200915</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88.4</v>
      </c>
      <c r="CU5" s="378"/>
      <c r="CV5" s="378"/>
      <c r="CW5" s="378"/>
      <c r="CX5" s="378"/>
      <c r="CY5" s="378"/>
      <c r="CZ5" s="378"/>
      <c r="DA5" s="379"/>
      <c r="DB5" s="377">
        <v>83.1</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202828</v>
      </c>
      <c r="BO6" s="408"/>
      <c r="BP6" s="408"/>
      <c r="BQ6" s="408"/>
      <c r="BR6" s="408"/>
      <c r="BS6" s="408"/>
      <c r="BT6" s="408"/>
      <c r="BU6" s="409"/>
      <c r="BV6" s="407">
        <v>644143</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91.9</v>
      </c>
      <c r="CU6" s="558"/>
      <c r="CV6" s="558"/>
      <c r="CW6" s="558"/>
      <c r="CX6" s="558"/>
      <c r="CY6" s="558"/>
      <c r="CZ6" s="558"/>
      <c r="DA6" s="559"/>
      <c r="DB6" s="557">
        <v>86.3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33112</v>
      </c>
      <c r="BO7" s="408"/>
      <c r="BP7" s="408"/>
      <c r="BQ7" s="408"/>
      <c r="BR7" s="408"/>
      <c r="BS7" s="408"/>
      <c r="BT7" s="408"/>
      <c r="BU7" s="409"/>
      <c r="BV7" s="407">
        <v>306923</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2023055</v>
      </c>
      <c r="CU7" s="408"/>
      <c r="CV7" s="408"/>
      <c r="CW7" s="408"/>
      <c r="CX7" s="408"/>
      <c r="CY7" s="408"/>
      <c r="CZ7" s="408"/>
      <c r="DA7" s="409"/>
      <c r="DB7" s="407">
        <v>2035485</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87</v>
      </c>
      <c r="AV8" s="465"/>
      <c r="AW8" s="465"/>
      <c r="AX8" s="465"/>
      <c r="AY8" s="387" t="s">
        <v>102</v>
      </c>
      <c r="AZ8" s="388"/>
      <c r="BA8" s="388"/>
      <c r="BB8" s="388"/>
      <c r="BC8" s="388"/>
      <c r="BD8" s="388"/>
      <c r="BE8" s="388"/>
      <c r="BF8" s="388"/>
      <c r="BG8" s="388"/>
      <c r="BH8" s="388"/>
      <c r="BI8" s="388"/>
      <c r="BJ8" s="388"/>
      <c r="BK8" s="388"/>
      <c r="BL8" s="388"/>
      <c r="BM8" s="389"/>
      <c r="BN8" s="407">
        <v>169716</v>
      </c>
      <c r="BO8" s="408"/>
      <c r="BP8" s="408"/>
      <c r="BQ8" s="408"/>
      <c r="BR8" s="408"/>
      <c r="BS8" s="408"/>
      <c r="BT8" s="408"/>
      <c r="BU8" s="409"/>
      <c r="BV8" s="407">
        <v>337220</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0.19</v>
      </c>
      <c r="CU8" s="521"/>
      <c r="CV8" s="521"/>
      <c r="CW8" s="521"/>
      <c r="CX8" s="521"/>
      <c r="CY8" s="521"/>
      <c r="CZ8" s="521"/>
      <c r="DA8" s="522"/>
      <c r="DB8" s="520">
        <v>0.18</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4149</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-167504</v>
      </c>
      <c r="BO9" s="408"/>
      <c r="BP9" s="408"/>
      <c r="BQ9" s="408"/>
      <c r="BR9" s="408"/>
      <c r="BS9" s="408"/>
      <c r="BT9" s="408"/>
      <c r="BU9" s="409"/>
      <c r="BV9" s="407">
        <v>180379</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6.4</v>
      </c>
      <c r="CU9" s="378"/>
      <c r="CV9" s="378"/>
      <c r="CW9" s="378"/>
      <c r="CX9" s="378"/>
      <c r="CY9" s="378"/>
      <c r="CZ9" s="378"/>
      <c r="DA9" s="379"/>
      <c r="DB9" s="377">
        <v>6.4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4632</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550</v>
      </c>
      <c r="BO10" s="408"/>
      <c r="BP10" s="408"/>
      <c r="BQ10" s="408"/>
      <c r="BR10" s="408"/>
      <c r="BS10" s="408"/>
      <c r="BT10" s="408"/>
      <c r="BU10" s="409"/>
      <c r="BV10" s="407">
        <v>43583</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4315</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539996</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134</v>
      </c>
      <c r="N13" s="508"/>
      <c r="O13" s="508"/>
      <c r="P13" s="508"/>
      <c r="Q13" s="509"/>
      <c r="R13" s="510">
        <v>4303</v>
      </c>
      <c r="S13" s="511"/>
      <c r="T13" s="511"/>
      <c r="U13" s="511"/>
      <c r="V13" s="512"/>
      <c r="W13" s="498" t="s">
        <v>135</v>
      </c>
      <c r="X13" s="420"/>
      <c r="Y13" s="420"/>
      <c r="Z13" s="420"/>
      <c r="AA13" s="420"/>
      <c r="AB13" s="421"/>
      <c r="AC13" s="383">
        <v>298</v>
      </c>
      <c r="AD13" s="384"/>
      <c r="AE13" s="384"/>
      <c r="AF13" s="384"/>
      <c r="AG13" s="385"/>
      <c r="AH13" s="383">
        <v>364</v>
      </c>
      <c r="AI13" s="384"/>
      <c r="AJ13" s="384"/>
      <c r="AK13" s="384"/>
      <c r="AL13" s="386"/>
      <c r="AM13" s="476" t="s">
        <v>136</v>
      </c>
      <c r="AN13" s="381"/>
      <c r="AO13" s="381"/>
      <c r="AP13" s="381"/>
      <c r="AQ13" s="381"/>
      <c r="AR13" s="381"/>
      <c r="AS13" s="381"/>
      <c r="AT13" s="382"/>
      <c r="AU13" s="464" t="s">
        <v>98</v>
      </c>
      <c r="AV13" s="465"/>
      <c r="AW13" s="465"/>
      <c r="AX13" s="465"/>
      <c r="AY13" s="387" t="s">
        <v>137</v>
      </c>
      <c r="AZ13" s="388"/>
      <c r="BA13" s="388"/>
      <c r="BB13" s="388"/>
      <c r="BC13" s="388"/>
      <c r="BD13" s="388"/>
      <c r="BE13" s="388"/>
      <c r="BF13" s="388"/>
      <c r="BG13" s="388"/>
      <c r="BH13" s="388"/>
      <c r="BI13" s="388"/>
      <c r="BJ13" s="388"/>
      <c r="BK13" s="388"/>
      <c r="BL13" s="388"/>
      <c r="BM13" s="389"/>
      <c r="BN13" s="407">
        <v>-706950</v>
      </c>
      <c r="BO13" s="408"/>
      <c r="BP13" s="408"/>
      <c r="BQ13" s="408"/>
      <c r="BR13" s="408"/>
      <c r="BS13" s="408"/>
      <c r="BT13" s="408"/>
      <c r="BU13" s="409"/>
      <c r="BV13" s="407">
        <v>223962</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6.9</v>
      </c>
      <c r="CU13" s="378"/>
      <c r="CV13" s="378"/>
      <c r="CW13" s="378"/>
      <c r="CX13" s="378"/>
      <c r="CY13" s="378"/>
      <c r="CZ13" s="378"/>
      <c r="DA13" s="379"/>
      <c r="DB13" s="377">
        <v>6.4</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4397</v>
      </c>
      <c r="S14" s="511"/>
      <c r="T14" s="511"/>
      <c r="U14" s="511"/>
      <c r="V14" s="512"/>
      <c r="W14" s="513"/>
      <c r="X14" s="423"/>
      <c r="Y14" s="423"/>
      <c r="Z14" s="423"/>
      <c r="AA14" s="423"/>
      <c r="AB14" s="424"/>
      <c r="AC14" s="503">
        <v>15</v>
      </c>
      <c r="AD14" s="504"/>
      <c r="AE14" s="504"/>
      <c r="AF14" s="504"/>
      <c r="AG14" s="505"/>
      <c r="AH14" s="503">
        <v>17.7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t="s">
        <v>123</v>
      </c>
      <c r="CU14" s="515"/>
      <c r="CV14" s="515"/>
      <c r="CW14" s="515"/>
      <c r="CX14" s="515"/>
      <c r="CY14" s="515"/>
      <c r="CZ14" s="515"/>
      <c r="DA14" s="516"/>
      <c r="DB14" s="514" t="s">
        <v>123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141</v>
      </c>
      <c r="N15" s="508"/>
      <c r="O15" s="508"/>
      <c r="P15" s="508"/>
      <c r="Q15" s="509"/>
      <c r="R15" s="510">
        <v>4387</v>
      </c>
      <c r="S15" s="511"/>
      <c r="T15" s="511"/>
      <c r="U15" s="511"/>
      <c r="V15" s="512"/>
      <c r="W15" s="498" t="s">
        <v>142</v>
      </c>
      <c r="X15" s="420"/>
      <c r="Y15" s="420"/>
      <c r="Z15" s="420"/>
      <c r="AA15" s="420"/>
      <c r="AB15" s="421"/>
      <c r="AC15" s="383">
        <v>600</v>
      </c>
      <c r="AD15" s="384"/>
      <c r="AE15" s="384"/>
      <c r="AF15" s="384"/>
      <c r="AG15" s="385"/>
      <c r="AH15" s="383">
        <v>615</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368463</v>
      </c>
      <c r="BO15" s="403"/>
      <c r="BP15" s="403"/>
      <c r="BQ15" s="403"/>
      <c r="BR15" s="403"/>
      <c r="BS15" s="403"/>
      <c r="BT15" s="403"/>
      <c r="BU15" s="404"/>
      <c r="BV15" s="402">
        <v>356665</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30.3</v>
      </c>
      <c r="AD16" s="504"/>
      <c r="AE16" s="504"/>
      <c r="AF16" s="504"/>
      <c r="AG16" s="505"/>
      <c r="AH16" s="503">
        <v>30</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1845475</v>
      </c>
      <c r="BO16" s="408"/>
      <c r="BP16" s="408"/>
      <c r="BQ16" s="408"/>
      <c r="BR16" s="408"/>
      <c r="BS16" s="408"/>
      <c r="BT16" s="408"/>
      <c r="BU16" s="409"/>
      <c r="BV16" s="407">
        <v>1873478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1085</v>
      </c>
      <c r="AD17" s="384"/>
      <c r="AE17" s="384"/>
      <c r="AF17" s="384"/>
      <c r="AG17" s="385"/>
      <c r="AH17" s="383">
        <v>1073</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463263</v>
      </c>
      <c r="BO17" s="408"/>
      <c r="BP17" s="408"/>
      <c r="BQ17" s="408"/>
      <c r="BR17" s="408"/>
      <c r="BS17" s="408"/>
      <c r="BT17" s="408"/>
      <c r="BU17" s="409"/>
      <c r="BV17" s="407">
        <v>445541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80.8</v>
      </c>
      <c r="M18" s="472"/>
      <c r="N18" s="472"/>
      <c r="O18" s="472"/>
      <c r="P18" s="472"/>
      <c r="Q18" s="472"/>
      <c r="R18" s="473"/>
      <c r="S18" s="473"/>
      <c r="T18" s="473"/>
      <c r="U18" s="473"/>
      <c r="V18" s="474"/>
      <c r="W18" s="488"/>
      <c r="X18" s="489"/>
      <c r="Y18" s="489"/>
      <c r="Z18" s="489"/>
      <c r="AA18" s="489"/>
      <c r="AB18" s="499"/>
      <c r="AC18" s="371">
        <v>54.7</v>
      </c>
      <c r="AD18" s="372"/>
      <c r="AE18" s="372"/>
      <c r="AF18" s="372"/>
      <c r="AG18" s="475"/>
      <c r="AH18" s="371">
        <v>52.3</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1779915</v>
      </c>
      <c r="BO18" s="408"/>
      <c r="BP18" s="408"/>
      <c r="BQ18" s="408"/>
      <c r="BR18" s="408"/>
      <c r="BS18" s="408"/>
      <c r="BT18" s="408"/>
      <c r="BU18" s="409"/>
      <c r="BV18" s="407">
        <v>1701610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51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4366197</v>
      </c>
      <c r="BO19" s="408"/>
      <c r="BP19" s="408"/>
      <c r="BQ19" s="408"/>
      <c r="BR19" s="408"/>
      <c r="BS19" s="408"/>
      <c r="BT19" s="408"/>
      <c r="BU19" s="409"/>
      <c r="BV19" s="407">
        <v>4601358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1516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3541721</v>
      </c>
      <c r="BO23" s="408"/>
      <c r="BP23" s="408"/>
      <c r="BQ23" s="408"/>
      <c r="BR23" s="408"/>
      <c r="BS23" s="408"/>
      <c r="BT23" s="408"/>
      <c r="BU23" s="409"/>
      <c r="BV23" s="407">
        <v>3529190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6150</v>
      </c>
      <c r="R24" s="384"/>
      <c r="S24" s="384"/>
      <c r="T24" s="384"/>
      <c r="U24" s="384"/>
      <c r="V24" s="385"/>
      <c r="W24" s="449"/>
      <c r="X24" s="440"/>
      <c r="Y24" s="441"/>
      <c r="Z24" s="380" t="s">
        <v>166</v>
      </c>
      <c r="AA24" s="381"/>
      <c r="AB24" s="381"/>
      <c r="AC24" s="381"/>
      <c r="AD24" s="381"/>
      <c r="AE24" s="381"/>
      <c r="AF24" s="381"/>
      <c r="AG24" s="382"/>
      <c r="AH24" s="383">
        <v>64</v>
      </c>
      <c r="AI24" s="384"/>
      <c r="AJ24" s="384"/>
      <c r="AK24" s="384"/>
      <c r="AL24" s="385"/>
      <c r="AM24" s="383">
        <v>177664</v>
      </c>
      <c r="AN24" s="384"/>
      <c r="AO24" s="384"/>
      <c r="AP24" s="384"/>
      <c r="AQ24" s="384"/>
      <c r="AR24" s="385"/>
      <c r="AS24" s="383">
        <v>2776</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3264118</v>
      </c>
      <c r="BO24" s="408"/>
      <c r="BP24" s="408"/>
      <c r="BQ24" s="408"/>
      <c r="BR24" s="408"/>
      <c r="BS24" s="408"/>
      <c r="BT24" s="408"/>
      <c r="BU24" s="409"/>
      <c r="BV24" s="407">
        <v>3230741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1</v>
      </c>
      <c r="M25" s="384"/>
      <c r="N25" s="384"/>
      <c r="O25" s="384"/>
      <c r="P25" s="385"/>
      <c r="Q25" s="383">
        <v>5250</v>
      </c>
      <c r="R25" s="384"/>
      <c r="S25" s="384"/>
      <c r="T25" s="384"/>
      <c r="U25" s="384"/>
      <c r="V25" s="385"/>
      <c r="W25" s="449"/>
      <c r="X25" s="440"/>
      <c r="Y25" s="441"/>
      <c r="Z25" s="380" t="s">
        <v>169</v>
      </c>
      <c r="AA25" s="381"/>
      <c r="AB25" s="381"/>
      <c r="AC25" s="381"/>
      <c r="AD25" s="381"/>
      <c r="AE25" s="381"/>
      <c r="AF25" s="381"/>
      <c r="AG25" s="382"/>
      <c r="AH25" s="383" t="s">
        <v>133</v>
      </c>
      <c r="AI25" s="384"/>
      <c r="AJ25" s="384"/>
      <c r="AK25" s="384"/>
      <c r="AL25" s="385"/>
      <c r="AM25" s="383" t="s">
        <v>132</v>
      </c>
      <c r="AN25" s="384"/>
      <c r="AO25" s="384"/>
      <c r="AP25" s="384"/>
      <c r="AQ25" s="384"/>
      <c r="AR25" s="385"/>
      <c r="AS25" s="383" t="s">
        <v>133</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63381</v>
      </c>
      <c r="BO25" s="403"/>
      <c r="BP25" s="403"/>
      <c r="BQ25" s="403"/>
      <c r="BR25" s="403"/>
      <c r="BS25" s="403"/>
      <c r="BT25" s="403"/>
      <c r="BU25" s="404"/>
      <c r="BV25" s="402">
        <v>95020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5000</v>
      </c>
      <c r="R26" s="384"/>
      <c r="S26" s="384"/>
      <c r="T26" s="384"/>
      <c r="U26" s="384"/>
      <c r="V26" s="385"/>
      <c r="W26" s="449"/>
      <c r="X26" s="440"/>
      <c r="Y26" s="441"/>
      <c r="Z26" s="380" t="s">
        <v>172</v>
      </c>
      <c r="AA26" s="462"/>
      <c r="AB26" s="462"/>
      <c r="AC26" s="462"/>
      <c r="AD26" s="462"/>
      <c r="AE26" s="462"/>
      <c r="AF26" s="462"/>
      <c r="AG26" s="463"/>
      <c r="AH26" s="383" t="s">
        <v>133</v>
      </c>
      <c r="AI26" s="384"/>
      <c r="AJ26" s="384"/>
      <c r="AK26" s="384"/>
      <c r="AL26" s="385"/>
      <c r="AM26" s="383" t="s">
        <v>133</v>
      </c>
      <c r="AN26" s="384"/>
      <c r="AO26" s="384"/>
      <c r="AP26" s="384"/>
      <c r="AQ26" s="384"/>
      <c r="AR26" s="385"/>
      <c r="AS26" s="383" t="s">
        <v>132</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133</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2460</v>
      </c>
      <c r="R27" s="384"/>
      <c r="S27" s="384"/>
      <c r="T27" s="384"/>
      <c r="U27" s="384"/>
      <c r="V27" s="385"/>
      <c r="W27" s="449"/>
      <c r="X27" s="440"/>
      <c r="Y27" s="441"/>
      <c r="Z27" s="380" t="s">
        <v>175</v>
      </c>
      <c r="AA27" s="381"/>
      <c r="AB27" s="381"/>
      <c r="AC27" s="381"/>
      <c r="AD27" s="381"/>
      <c r="AE27" s="381"/>
      <c r="AF27" s="381"/>
      <c r="AG27" s="382"/>
      <c r="AH27" s="383" t="s">
        <v>123</v>
      </c>
      <c r="AI27" s="384"/>
      <c r="AJ27" s="384"/>
      <c r="AK27" s="384"/>
      <c r="AL27" s="385"/>
      <c r="AM27" s="383" t="s">
        <v>123</v>
      </c>
      <c r="AN27" s="384"/>
      <c r="AO27" s="384"/>
      <c r="AP27" s="384"/>
      <c r="AQ27" s="384"/>
      <c r="AR27" s="385"/>
      <c r="AS27" s="383" t="s">
        <v>123</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191100</v>
      </c>
      <c r="BO27" s="411"/>
      <c r="BP27" s="411"/>
      <c r="BQ27" s="411"/>
      <c r="BR27" s="411"/>
      <c r="BS27" s="411"/>
      <c r="BT27" s="411"/>
      <c r="BU27" s="412"/>
      <c r="BV27" s="410">
        <v>191100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1940</v>
      </c>
      <c r="R28" s="384"/>
      <c r="S28" s="384"/>
      <c r="T28" s="384"/>
      <c r="U28" s="384"/>
      <c r="V28" s="385"/>
      <c r="W28" s="449"/>
      <c r="X28" s="440"/>
      <c r="Y28" s="441"/>
      <c r="Z28" s="380" t="s">
        <v>178</v>
      </c>
      <c r="AA28" s="381"/>
      <c r="AB28" s="381"/>
      <c r="AC28" s="381"/>
      <c r="AD28" s="381"/>
      <c r="AE28" s="381"/>
      <c r="AF28" s="381"/>
      <c r="AG28" s="382"/>
      <c r="AH28" s="383" t="s">
        <v>133</v>
      </c>
      <c r="AI28" s="384"/>
      <c r="AJ28" s="384"/>
      <c r="AK28" s="384"/>
      <c r="AL28" s="385"/>
      <c r="AM28" s="383" t="s">
        <v>123</v>
      </c>
      <c r="AN28" s="384"/>
      <c r="AO28" s="384"/>
      <c r="AP28" s="384"/>
      <c r="AQ28" s="384"/>
      <c r="AR28" s="385"/>
      <c r="AS28" s="383" t="s">
        <v>123</v>
      </c>
      <c r="AT28" s="384"/>
      <c r="AU28" s="384"/>
      <c r="AV28" s="384"/>
      <c r="AW28" s="384"/>
      <c r="AX28" s="386"/>
      <c r="AY28" s="390" t="s">
        <v>179</v>
      </c>
      <c r="AZ28" s="391"/>
      <c r="BA28" s="391"/>
      <c r="BB28" s="392"/>
      <c r="BC28" s="399" t="s">
        <v>41</v>
      </c>
      <c r="BD28" s="400"/>
      <c r="BE28" s="400"/>
      <c r="BF28" s="400"/>
      <c r="BG28" s="400"/>
      <c r="BH28" s="400"/>
      <c r="BI28" s="400"/>
      <c r="BJ28" s="400"/>
      <c r="BK28" s="400"/>
      <c r="BL28" s="400"/>
      <c r="BM28" s="401"/>
      <c r="BN28" s="402">
        <v>1416950</v>
      </c>
      <c r="BO28" s="403"/>
      <c r="BP28" s="403"/>
      <c r="BQ28" s="403"/>
      <c r="BR28" s="403"/>
      <c r="BS28" s="403"/>
      <c r="BT28" s="403"/>
      <c r="BU28" s="404"/>
      <c r="BV28" s="402">
        <v>1956396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10</v>
      </c>
      <c r="M29" s="384"/>
      <c r="N29" s="384"/>
      <c r="O29" s="384"/>
      <c r="P29" s="385"/>
      <c r="Q29" s="383">
        <v>1750</v>
      </c>
      <c r="R29" s="384"/>
      <c r="S29" s="384"/>
      <c r="T29" s="384"/>
      <c r="U29" s="384"/>
      <c r="V29" s="385"/>
      <c r="W29" s="450"/>
      <c r="X29" s="451"/>
      <c r="Y29" s="452"/>
      <c r="Z29" s="380" t="s">
        <v>181</v>
      </c>
      <c r="AA29" s="381"/>
      <c r="AB29" s="381"/>
      <c r="AC29" s="381"/>
      <c r="AD29" s="381"/>
      <c r="AE29" s="381"/>
      <c r="AF29" s="381"/>
      <c r="AG29" s="382"/>
      <c r="AH29" s="383">
        <v>64</v>
      </c>
      <c r="AI29" s="384"/>
      <c r="AJ29" s="384"/>
      <c r="AK29" s="384"/>
      <c r="AL29" s="385"/>
      <c r="AM29" s="383">
        <v>177664</v>
      </c>
      <c r="AN29" s="384"/>
      <c r="AO29" s="384"/>
      <c r="AP29" s="384"/>
      <c r="AQ29" s="384"/>
      <c r="AR29" s="385"/>
      <c r="AS29" s="383">
        <v>2776</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230345</v>
      </c>
      <c r="BO29" s="408"/>
      <c r="BP29" s="408"/>
      <c r="BQ29" s="408"/>
      <c r="BR29" s="408"/>
      <c r="BS29" s="408"/>
      <c r="BT29" s="408"/>
      <c r="BU29" s="409"/>
      <c r="BV29" s="407">
        <v>230190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2318660</v>
      </c>
      <c r="BO30" s="411"/>
      <c r="BP30" s="411"/>
      <c r="BQ30" s="411"/>
      <c r="BR30" s="411"/>
      <c r="BS30" s="411"/>
      <c r="BT30" s="411"/>
      <c r="BU30" s="412"/>
      <c r="BV30" s="410">
        <v>2079791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192</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197</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4</v>
      </c>
      <c r="BF34" s="366"/>
      <c r="BG34" s="365" t="str">
        <f>IF('各会計、関係団体の財政状況及び健全化判断比率'!B30="","",'各会計、関係団体の財政状況及び健全化判断比率'!B30)</f>
        <v>農業集落排水事業特別会計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岩手県市町村総合事務組合（一般会計）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12</v>
      </c>
      <c r="CP34" s="366"/>
      <c r="CQ34" s="365" t="str">
        <f>IF('各会計、関係団体の財政状況及び健全化判断比率'!BS7="","",'各会計、関係団体の財政状況及び健全化判断比率'!BS7)</f>
        <v>のだむら</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5</v>
      </c>
      <c r="BF35" s="366"/>
      <c r="BG35" s="365" t="str">
        <f>IF('各会計、関係団体の財政状況及び健全化判断比率'!B31="","",'各会計、関係団体の財政状況及び健全化判断比率'!B31)</f>
        <v>漁業集落排水事業特別会計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岩手県市町村総合事務組合（特別会計）</v>
      </c>
      <c r="BZ35" s="365"/>
      <c r="CA35" s="365"/>
      <c r="CB35" s="365"/>
      <c r="CC35" s="365"/>
      <c r="CD35" s="365"/>
      <c r="CE35" s="365"/>
      <c r="CF35" s="365"/>
      <c r="CG35" s="365"/>
      <c r="CH35" s="365"/>
      <c r="CI35" s="365"/>
      <c r="CJ35" s="365"/>
      <c r="CK35" s="365"/>
      <c r="CL35" s="365"/>
      <c r="CM35" s="365"/>
      <c r="CN35" s="193"/>
      <c r="CO35" s="366">
        <f t="shared" ref="CO35:CO43" si="3">IF(CQ35="","",CO34+1)</f>
        <v>13</v>
      </c>
      <c r="CP35" s="366"/>
      <c r="CQ35" s="365" t="str">
        <f>IF('各会計、関係団体の財政状況及び健全化判断比率'!BS8="","",'各会計、関係団体の財政状況及び健全化判断比率'!BS8)</f>
        <v>涼海の丘</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t="str">
        <f t="shared" ref="U36:U43" si="4">IF(W36="","",U35+1)</f>
        <v/>
      </c>
      <c r="V36" s="366"/>
      <c r="W36" s="365"/>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6</v>
      </c>
      <c r="BF36" s="366"/>
      <c r="BG36" s="365" t="str">
        <f>IF('各会計、関係団体の財政状況及び健全化判断比率'!B32="","",'各会計、関係団体の財政状況及び健全化判断比率'!B32)</f>
        <v>公共下水道事業特別会計</v>
      </c>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久慈広域連合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7</v>
      </c>
      <c r="BF37" s="366"/>
      <c r="BG37" s="365" t="str">
        <f>IF('各会計、関係団体の財政状況及び健全化判断比率'!B33="","",'各会計、関係団体の財政状況及び健全化判断比率'!B33)</f>
        <v>簡易水道事業特別会計</v>
      </c>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8</v>
      </c>
      <c r="BF38" s="366"/>
      <c r="BG38" s="365" t="str">
        <f>IF('各会計、関係団体の財政状況及び健全化判断比率'!B34="","",'各会計、関係団体の財政状況及び健全化判断比率'!B34)</f>
        <v>国民宿舎事業特別会計</v>
      </c>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9nqmcRThmShZtLxa3oE4o2IUZa5AAH1uV8H0XvJYZdhtpWZYQWUc+zOHmq5WA6f0h2JKmi+jgmnHRHkk33u5Q==" saltValue="pB/0RiWGN/Jb0bMEevr2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349435</v>
      </c>
      <c r="S5" s="669"/>
      <c r="T5" s="669"/>
      <c r="U5" s="669"/>
      <c r="V5" s="669"/>
      <c r="W5" s="669"/>
      <c r="X5" s="669"/>
      <c r="Y5" s="715"/>
      <c r="Z5" s="733">
        <v>6.2</v>
      </c>
      <c r="AA5" s="733"/>
      <c r="AB5" s="733"/>
      <c r="AC5" s="733"/>
      <c r="AD5" s="734">
        <v>343279</v>
      </c>
      <c r="AE5" s="734"/>
      <c r="AF5" s="734"/>
      <c r="AG5" s="734"/>
      <c r="AH5" s="734"/>
      <c r="AI5" s="734"/>
      <c r="AJ5" s="734"/>
      <c r="AK5" s="734"/>
      <c r="AL5" s="716">
        <v>17.7</v>
      </c>
      <c r="AM5" s="685"/>
      <c r="AN5" s="685"/>
      <c r="AO5" s="717"/>
      <c r="AP5" s="702" t="s">
        <v>223</v>
      </c>
      <c r="AQ5" s="703"/>
      <c r="AR5" s="703"/>
      <c r="AS5" s="703"/>
      <c r="AT5" s="703"/>
      <c r="AU5" s="703"/>
      <c r="AV5" s="703"/>
      <c r="AW5" s="703"/>
      <c r="AX5" s="703"/>
      <c r="AY5" s="703"/>
      <c r="AZ5" s="703"/>
      <c r="BA5" s="703"/>
      <c r="BB5" s="703"/>
      <c r="BC5" s="703"/>
      <c r="BD5" s="703"/>
      <c r="BE5" s="703"/>
      <c r="BF5" s="704"/>
      <c r="BG5" s="603">
        <v>349435</v>
      </c>
      <c r="BH5" s="606"/>
      <c r="BI5" s="606"/>
      <c r="BJ5" s="606"/>
      <c r="BK5" s="606"/>
      <c r="BL5" s="606"/>
      <c r="BM5" s="606"/>
      <c r="BN5" s="607"/>
      <c r="BO5" s="665">
        <v>100</v>
      </c>
      <c r="BP5" s="665"/>
      <c r="BQ5" s="665"/>
      <c r="BR5" s="665"/>
      <c r="BS5" s="666" t="s">
        <v>123</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0" t="s">
        <v>227</v>
      </c>
      <c r="C6" s="601"/>
      <c r="D6" s="601"/>
      <c r="E6" s="601"/>
      <c r="F6" s="601"/>
      <c r="G6" s="601"/>
      <c r="H6" s="601"/>
      <c r="I6" s="601"/>
      <c r="J6" s="601"/>
      <c r="K6" s="601"/>
      <c r="L6" s="601"/>
      <c r="M6" s="601"/>
      <c r="N6" s="601"/>
      <c r="O6" s="601"/>
      <c r="P6" s="601"/>
      <c r="Q6" s="602"/>
      <c r="R6" s="603">
        <v>35964</v>
      </c>
      <c r="S6" s="606"/>
      <c r="T6" s="606"/>
      <c r="U6" s="606"/>
      <c r="V6" s="606"/>
      <c r="W6" s="606"/>
      <c r="X6" s="606"/>
      <c r="Y6" s="607"/>
      <c r="Z6" s="665">
        <v>0.6</v>
      </c>
      <c r="AA6" s="665"/>
      <c r="AB6" s="665"/>
      <c r="AC6" s="665"/>
      <c r="AD6" s="666">
        <v>35964</v>
      </c>
      <c r="AE6" s="666"/>
      <c r="AF6" s="666"/>
      <c r="AG6" s="666"/>
      <c r="AH6" s="666"/>
      <c r="AI6" s="666"/>
      <c r="AJ6" s="666"/>
      <c r="AK6" s="666"/>
      <c r="AL6" s="608">
        <v>1.9</v>
      </c>
      <c r="AM6" s="609"/>
      <c r="AN6" s="609"/>
      <c r="AO6" s="667"/>
      <c r="AP6" s="600" t="s">
        <v>228</v>
      </c>
      <c r="AQ6" s="601"/>
      <c r="AR6" s="601"/>
      <c r="AS6" s="601"/>
      <c r="AT6" s="601"/>
      <c r="AU6" s="601"/>
      <c r="AV6" s="601"/>
      <c r="AW6" s="601"/>
      <c r="AX6" s="601"/>
      <c r="AY6" s="601"/>
      <c r="AZ6" s="601"/>
      <c r="BA6" s="601"/>
      <c r="BB6" s="601"/>
      <c r="BC6" s="601"/>
      <c r="BD6" s="601"/>
      <c r="BE6" s="601"/>
      <c r="BF6" s="602"/>
      <c r="BG6" s="603">
        <v>349435</v>
      </c>
      <c r="BH6" s="606"/>
      <c r="BI6" s="606"/>
      <c r="BJ6" s="606"/>
      <c r="BK6" s="606"/>
      <c r="BL6" s="606"/>
      <c r="BM6" s="606"/>
      <c r="BN6" s="607"/>
      <c r="BO6" s="665">
        <v>100</v>
      </c>
      <c r="BP6" s="665"/>
      <c r="BQ6" s="665"/>
      <c r="BR6" s="665"/>
      <c r="BS6" s="666" t="s">
        <v>123</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54290</v>
      </c>
      <c r="CS6" s="606"/>
      <c r="CT6" s="606"/>
      <c r="CU6" s="606"/>
      <c r="CV6" s="606"/>
      <c r="CW6" s="606"/>
      <c r="CX6" s="606"/>
      <c r="CY6" s="607"/>
      <c r="CZ6" s="716">
        <v>1</v>
      </c>
      <c r="DA6" s="685"/>
      <c r="DB6" s="685"/>
      <c r="DC6" s="719"/>
      <c r="DD6" s="611" t="s">
        <v>123</v>
      </c>
      <c r="DE6" s="606"/>
      <c r="DF6" s="606"/>
      <c r="DG6" s="606"/>
      <c r="DH6" s="606"/>
      <c r="DI6" s="606"/>
      <c r="DJ6" s="606"/>
      <c r="DK6" s="606"/>
      <c r="DL6" s="606"/>
      <c r="DM6" s="606"/>
      <c r="DN6" s="606"/>
      <c r="DO6" s="606"/>
      <c r="DP6" s="607"/>
      <c r="DQ6" s="611">
        <v>54290</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461</v>
      </c>
      <c r="S7" s="606"/>
      <c r="T7" s="606"/>
      <c r="U7" s="606"/>
      <c r="V7" s="606"/>
      <c r="W7" s="606"/>
      <c r="X7" s="606"/>
      <c r="Y7" s="607"/>
      <c r="Z7" s="665">
        <v>0</v>
      </c>
      <c r="AA7" s="665"/>
      <c r="AB7" s="665"/>
      <c r="AC7" s="665"/>
      <c r="AD7" s="666">
        <v>461</v>
      </c>
      <c r="AE7" s="666"/>
      <c r="AF7" s="666"/>
      <c r="AG7" s="666"/>
      <c r="AH7" s="666"/>
      <c r="AI7" s="666"/>
      <c r="AJ7" s="666"/>
      <c r="AK7" s="666"/>
      <c r="AL7" s="608">
        <v>0</v>
      </c>
      <c r="AM7" s="609"/>
      <c r="AN7" s="609"/>
      <c r="AO7" s="667"/>
      <c r="AP7" s="600" t="s">
        <v>231</v>
      </c>
      <c r="AQ7" s="601"/>
      <c r="AR7" s="601"/>
      <c r="AS7" s="601"/>
      <c r="AT7" s="601"/>
      <c r="AU7" s="601"/>
      <c r="AV7" s="601"/>
      <c r="AW7" s="601"/>
      <c r="AX7" s="601"/>
      <c r="AY7" s="601"/>
      <c r="AZ7" s="601"/>
      <c r="BA7" s="601"/>
      <c r="BB7" s="601"/>
      <c r="BC7" s="601"/>
      <c r="BD7" s="601"/>
      <c r="BE7" s="601"/>
      <c r="BF7" s="602"/>
      <c r="BG7" s="603">
        <v>163686</v>
      </c>
      <c r="BH7" s="606"/>
      <c r="BI7" s="606"/>
      <c r="BJ7" s="606"/>
      <c r="BK7" s="606"/>
      <c r="BL7" s="606"/>
      <c r="BM7" s="606"/>
      <c r="BN7" s="607"/>
      <c r="BO7" s="665">
        <v>46.8</v>
      </c>
      <c r="BP7" s="665"/>
      <c r="BQ7" s="665"/>
      <c r="BR7" s="665"/>
      <c r="BS7" s="666" t="s">
        <v>123</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1842803</v>
      </c>
      <c r="CS7" s="606"/>
      <c r="CT7" s="606"/>
      <c r="CU7" s="606"/>
      <c r="CV7" s="606"/>
      <c r="CW7" s="606"/>
      <c r="CX7" s="606"/>
      <c r="CY7" s="607"/>
      <c r="CZ7" s="665">
        <v>33.700000000000003</v>
      </c>
      <c r="DA7" s="665"/>
      <c r="DB7" s="665"/>
      <c r="DC7" s="665"/>
      <c r="DD7" s="611">
        <v>134924</v>
      </c>
      <c r="DE7" s="606"/>
      <c r="DF7" s="606"/>
      <c r="DG7" s="606"/>
      <c r="DH7" s="606"/>
      <c r="DI7" s="606"/>
      <c r="DJ7" s="606"/>
      <c r="DK7" s="606"/>
      <c r="DL7" s="606"/>
      <c r="DM7" s="606"/>
      <c r="DN7" s="606"/>
      <c r="DO7" s="606"/>
      <c r="DP7" s="607"/>
      <c r="DQ7" s="611">
        <v>1718805</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648</v>
      </c>
      <c r="S8" s="606"/>
      <c r="T8" s="606"/>
      <c r="U8" s="606"/>
      <c r="V8" s="606"/>
      <c r="W8" s="606"/>
      <c r="X8" s="606"/>
      <c r="Y8" s="607"/>
      <c r="Z8" s="665">
        <v>0</v>
      </c>
      <c r="AA8" s="665"/>
      <c r="AB8" s="665"/>
      <c r="AC8" s="665"/>
      <c r="AD8" s="666">
        <v>648</v>
      </c>
      <c r="AE8" s="666"/>
      <c r="AF8" s="666"/>
      <c r="AG8" s="666"/>
      <c r="AH8" s="666"/>
      <c r="AI8" s="666"/>
      <c r="AJ8" s="666"/>
      <c r="AK8" s="666"/>
      <c r="AL8" s="608">
        <v>0</v>
      </c>
      <c r="AM8" s="609"/>
      <c r="AN8" s="609"/>
      <c r="AO8" s="667"/>
      <c r="AP8" s="600" t="s">
        <v>234</v>
      </c>
      <c r="AQ8" s="601"/>
      <c r="AR8" s="601"/>
      <c r="AS8" s="601"/>
      <c r="AT8" s="601"/>
      <c r="AU8" s="601"/>
      <c r="AV8" s="601"/>
      <c r="AW8" s="601"/>
      <c r="AX8" s="601"/>
      <c r="AY8" s="601"/>
      <c r="AZ8" s="601"/>
      <c r="BA8" s="601"/>
      <c r="BB8" s="601"/>
      <c r="BC8" s="601"/>
      <c r="BD8" s="601"/>
      <c r="BE8" s="601"/>
      <c r="BF8" s="602"/>
      <c r="BG8" s="603">
        <v>6902</v>
      </c>
      <c r="BH8" s="606"/>
      <c r="BI8" s="606"/>
      <c r="BJ8" s="606"/>
      <c r="BK8" s="606"/>
      <c r="BL8" s="606"/>
      <c r="BM8" s="606"/>
      <c r="BN8" s="607"/>
      <c r="BO8" s="665">
        <v>2</v>
      </c>
      <c r="BP8" s="665"/>
      <c r="BQ8" s="665"/>
      <c r="BR8" s="665"/>
      <c r="BS8" s="611" t="s">
        <v>123</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794946</v>
      </c>
      <c r="CS8" s="606"/>
      <c r="CT8" s="606"/>
      <c r="CU8" s="606"/>
      <c r="CV8" s="606"/>
      <c r="CW8" s="606"/>
      <c r="CX8" s="606"/>
      <c r="CY8" s="607"/>
      <c r="CZ8" s="665">
        <v>14.5</v>
      </c>
      <c r="DA8" s="665"/>
      <c r="DB8" s="665"/>
      <c r="DC8" s="665"/>
      <c r="DD8" s="611">
        <v>1141</v>
      </c>
      <c r="DE8" s="606"/>
      <c r="DF8" s="606"/>
      <c r="DG8" s="606"/>
      <c r="DH8" s="606"/>
      <c r="DI8" s="606"/>
      <c r="DJ8" s="606"/>
      <c r="DK8" s="606"/>
      <c r="DL8" s="606"/>
      <c r="DM8" s="606"/>
      <c r="DN8" s="606"/>
      <c r="DO8" s="606"/>
      <c r="DP8" s="607"/>
      <c r="DQ8" s="611">
        <v>425331</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748</v>
      </c>
      <c r="S9" s="606"/>
      <c r="T9" s="606"/>
      <c r="U9" s="606"/>
      <c r="V9" s="606"/>
      <c r="W9" s="606"/>
      <c r="X9" s="606"/>
      <c r="Y9" s="607"/>
      <c r="Z9" s="665">
        <v>0</v>
      </c>
      <c r="AA9" s="665"/>
      <c r="AB9" s="665"/>
      <c r="AC9" s="665"/>
      <c r="AD9" s="666">
        <v>748</v>
      </c>
      <c r="AE9" s="666"/>
      <c r="AF9" s="666"/>
      <c r="AG9" s="666"/>
      <c r="AH9" s="666"/>
      <c r="AI9" s="666"/>
      <c r="AJ9" s="666"/>
      <c r="AK9" s="666"/>
      <c r="AL9" s="608">
        <v>0</v>
      </c>
      <c r="AM9" s="609"/>
      <c r="AN9" s="609"/>
      <c r="AO9" s="667"/>
      <c r="AP9" s="600" t="s">
        <v>237</v>
      </c>
      <c r="AQ9" s="601"/>
      <c r="AR9" s="601"/>
      <c r="AS9" s="601"/>
      <c r="AT9" s="601"/>
      <c r="AU9" s="601"/>
      <c r="AV9" s="601"/>
      <c r="AW9" s="601"/>
      <c r="AX9" s="601"/>
      <c r="AY9" s="601"/>
      <c r="AZ9" s="601"/>
      <c r="BA9" s="601"/>
      <c r="BB9" s="601"/>
      <c r="BC9" s="601"/>
      <c r="BD9" s="601"/>
      <c r="BE9" s="601"/>
      <c r="BF9" s="602"/>
      <c r="BG9" s="603">
        <v>128748</v>
      </c>
      <c r="BH9" s="606"/>
      <c r="BI9" s="606"/>
      <c r="BJ9" s="606"/>
      <c r="BK9" s="606"/>
      <c r="BL9" s="606"/>
      <c r="BM9" s="606"/>
      <c r="BN9" s="607"/>
      <c r="BO9" s="665">
        <v>36.799999999999997</v>
      </c>
      <c r="BP9" s="665"/>
      <c r="BQ9" s="665"/>
      <c r="BR9" s="665"/>
      <c r="BS9" s="611" t="s">
        <v>123</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193112</v>
      </c>
      <c r="CS9" s="606"/>
      <c r="CT9" s="606"/>
      <c r="CU9" s="606"/>
      <c r="CV9" s="606"/>
      <c r="CW9" s="606"/>
      <c r="CX9" s="606"/>
      <c r="CY9" s="607"/>
      <c r="CZ9" s="665">
        <v>3.5</v>
      </c>
      <c r="DA9" s="665"/>
      <c r="DB9" s="665"/>
      <c r="DC9" s="665"/>
      <c r="DD9" s="611">
        <v>4322</v>
      </c>
      <c r="DE9" s="606"/>
      <c r="DF9" s="606"/>
      <c r="DG9" s="606"/>
      <c r="DH9" s="606"/>
      <c r="DI9" s="606"/>
      <c r="DJ9" s="606"/>
      <c r="DK9" s="606"/>
      <c r="DL9" s="606"/>
      <c r="DM9" s="606"/>
      <c r="DN9" s="606"/>
      <c r="DO9" s="606"/>
      <c r="DP9" s="607"/>
      <c r="DQ9" s="611">
        <v>177936</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123</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123</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10767</v>
      </c>
      <c r="BH10" s="606"/>
      <c r="BI10" s="606"/>
      <c r="BJ10" s="606"/>
      <c r="BK10" s="606"/>
      <c r="BL10" s="606"/>
      <c r="BM10" s="606"/>
      <c r="BN10" s="607"/>
      <c r="BO10" s="665">
        <v>3.1</v>
      </c>
      <c r="BP10" s="665"/>
      <c r="BQ10" s="665"/>
      <c r="BR10" s="665"/>
      <c r="BS10" s="611" t="s">
        <v>123</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447</v>
      </c>
      <c r="CS10" s="606"/>
      <c r="CT10" s="606"/>
      <c r="CU10" s="606"/>
      <c r="CV10" s="606"/>
      <c r="CW10" s="606"/>
      <c r="CX10" s="606"/>
      <c r="CY10" s="607"/>
      <c r="CZ10" s="665">
        <v>0</v>
      </c>
      <c r="DA10" s="665"/>
      <c r="DB10" s="665"/>
      <c r="DC10" s="665"/>
      <c r="DD10" s="611" t="s">
        <v>123</v>
      </c>
      <c r="DE10" s="606"/>
      <c r="DF10" s="606"/>
      <c r="DG10" s="606"/>
      <c r="DH10" s="606"/>
      <c r="DI10" s="606"/>
      <c r="DJ10" s="606"/>
      <c r="DK10" s="606"/>
      <c r="DL10" s="606"/>
      <c r="DM10" s="606"/>
      <c r="DN10" s="606"/>
      <c r="DO10" s="606"/>
      <c r="DP10" s="607"/>
      <c r="DQ10" s="611">
        <v>447</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123</v>
      </c>
      <c r="S11" s="606"/>
      <c r="T11" s="606"/>
      <c r="U11" s="606"/>
      <c r="V11" s="606"/>
      <c r="W11" s="606"/>
      <c r="X11" s="606"/>
      <c r="Y11" s="607"/>
      <c r="Z11" s="665" t="s">
        <v>123</v>
      </c>
      <c r="AA11" s="665"/>
      <c r="AB11" s="665"/>
      <c r="AC11" s="665"/>
      <c r="AD11" s="666" t="s">
        <v>123</v>
      </c>
      <c r="AE11" s="666"/>
      <c r="AF11" s="666"/>
      <c r="AG11" s="666"/>
      <c r="AH11" s="666"/>
      <c r="AI11" s="666"/>
      <c r="AJ11" s="666"/>
      <c r="AK11" s="666"/>
      <c r="AL11" s="608" t="s">
        <v>123</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17269</v>
      </c>
      <c r="BH11" s="606"/>
      <c r="BI11" s="606"/>
      <c r="BJ11" s="606"/>
      <c r="BK11" s="606"/>
      <c r="BL11" s="606"/>
      <c r="BM11" s="606"/>
      <c r="BN11" s="607"/>
      <c r="BO11" s="665">
        <v>4.9000000000000004</v>
      </c>
      <c r="BP11" s="665"/>
      <c r="BQ11" s="665"/>
      <c r="BR11" s="665"/>
      <c r="BS11" s="611" t="s">
        <v>123</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374941</v>
      </c>
      <c r="CS11" s="606"/>
      <c r="CT11" s="606"/>
      <c r="CU11" s="606"/>
      <c r="CV11" s="606"/>
      <c r="CW11" s="606"/>
      <c r="CX11" s="606"/>
      <c r="CY11" s="607"/>
      <c r="CZ11" s="665">
        <v>6.9</v>
      </c>
      <c r="DA11" s="665"/>
      <c r="DB11" s="665"/>
      <c r="DC11" s="665"/>
      <c r="DD11" s="611">
        <v>234148</v>
      </c>
      <c r="DE11" s="606"/>
      <c r="DF11" s="606"/>
      <c r="DG11" s="606"/>
      <c r="DH11" s="606"/>
      <c r="DI11" s="606"/>
      <c r="DJ11" s="606"/>
      <c r="DK11" s="606"/>
      <c r="DL11" s="606"/>
      <c r="DM11" s="606"/>
      <c r="DN11" s="606"/>
      <c r="DO11" s="606"/>
      <c r="DP11" s="607"/>
      <c r="DQ11" s="611">
        <v>154185</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66026</v>
      </c>
      <c r="S12" s="606"/>
      <c r="T12" s="606"/>
      <c r="U12" s="606"/>
      <c r="V12" s="606"/>
      <c r="W12" s="606"/>
      <c r="X12" s="606"/>
      <c r="Y12" s="607"/>
      <c r="Z12" s="665">
        <v>1.2</v>
      </c>
      <c r="AA12" s="665"/>
      <c r="AB12" s="665"/>
      <c r="AC12" s="665"/>
      <c r="AD12" s="666">
        <v>66026</v>
      </c>
      <c r="AE12" s="666"/>
      <c r="AF12" s="666"/>
      <c r="AG12" s="666"/>
      <c r="AH12" s="666"/>
      <c r="AI12" s="666"/>
      <c r="AJ12" s="666"/>
      <c r="AK12" s="666"/>
      <c r="AL12" s="608">
        <v>3.4</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132904</v>
      </c>
      <c r="BH12" s="606"/>
      <c r="BI12" s="606"/>
      <c r="BJ12" s="606"/>
      <c r="BK12" s="606"/>
      <c r="BL12" s="606"/>
      <c r="BM12" s="606"/>
      <c r="BN12" s="607"/>
      <c r="BO12" s="665">
        <v>38</v>
      </c>
      <c r="BP12" s="665"/>
      <c r="BQ12" s="665"/>
      <c r="BR12" s="665"/>
      <c r="BS12" s="611" t="s">
        <v>123</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75568</v>
      </c>
      <c r="CS12" s="606"/>
      <c r="CT12" s="606"/>
      <c r="CU12" s="606"/>
      <c r="CV12" s="606"/>
      <c r="CW12" s="606"/>
      <c r="CX12" s="606"/>
      <c r="CY12" s="607"/>
      <c r="CZ12" s="665">
        <v>1.4</v>
      </c>
      <c r="DA12" s="665"/>
      <c r="DB12" s="665"/>
      <c r="DC12" s="665"/>
      <c r="DD12" s="611">
        <v>8143</v>
      </c>
      <c r="DE12" s="606"/>
      <c r="DF12" s="606"/>
      <c r="DG12" s="606"/>
      <c r="DH12" s="606"/>
      <c r="DI12" s="606"/>
      <c r="DJ12" s="606"/>
      <c r="DK12" s="606"/>
      <c r="DL12" s="606"/>
      <c r="DM12" s="606"/>
      <c r="DN12" s="606"/>
      <c r="DO12" s="606"/>
      <c r="DP12" s="607"/>
      <c r="DQ12" s="611">
        <v>66177</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t="s">
        <v>123</v>
      </c>
      <c r="S13" s="606"/>
      <c r="T13" s="606"/>
      <c r="U13" s="606"/>
      <c r="V13" s="606"/>
      <c r="W13" s="606"/>
      <c r="X13" s="606"/>
      <c r="Y13" s="607"/>
      <c r="Z13" s="665" t="s">
        <v>123</v>
      </c>
      <c r="AA13" s="665"/>
      <c r="AB13" s="665"/>
      <c r="AC13" s="665"/>
      <c r="AD13" s="666" t="s">
        <v>123</v>
      </c>
      <c r="AE13" s="666"/>
      <c r="AF13" s="666"/>
      <c r="AG13" s="666"/>
      <c r="AH13" s="666"/>
      <c r="AI13" s="666"/>
      <c r="AJ13" s="666"/>
      <c r="AK13" s="666"/>
      <c r="AL13" s="608" t="s">
        <v>123</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131616</v>
      </c>
      <c r="BH13" s="606"/>
      <c r="BI13" s="606"/>
      <c r="BJ13" s="606"/>
      <c r="BK13" s="606"/>
      <c r="BL13" s="606"/>
      <c r="BM13" s="606"/>
      <c r="BN13" s="607"/>
      <c r="BO13" s="665">
        <v>37.700000000000003</v>
      </c>
      <c r="BP13" s="665"/>
      <c r="BQ13" s="665"/>
      <c r="BR13" s="665"/>
      <c r="BS13" s="611" t="s">
        <v>123</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1102872</v>
      </c>
      <c r="CS13" s="606"/>
      <c r="CT13" s="606"/>
      <c r="CU13" s="606"/>
      <c r="CV13" s="606"/>
      <c r="CW13" s="606"/>
      <c r="CX13" s="606"/>
      <c r="CY13" s="607"/>
      <c r="CZ13" s="665">
        <v>20.2</v>
      </c>
      <c r="DA13" s="665"/>
      <c r="DB13" s="665"/>
      <c r="DC13" s="665"/>
      <c r="DD13" s="611">
        <v>918206</v>
      </c>
      <c r="DE13" s="606"/>
      <c r="DF13" s="606"/>
      <c r="DG13" s="606"/>
      <c r="DH13" s="606"/>
      <c r="DI13" s="606"/>
      <c r="DJ13" s="606"/>
      <c r="DK13" s="606"/>
      <c r="DL13" s="606"/>
      <c r="DM13" s="606"/>
      <c r="DN13" s="606"/>
      <c r="DO13" s="606"/>
      <c r="DP13" s="607"/>
      <c r="DQ13" s="611">
        <v>822069</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123</v>
      </c>
      <c r="S14" s="606"/>
      <c r="T14" s="606"/>
      <c r="U14" s="606"/>
      <c r="V14" s="606"/>
      <c r="W14" s="606"/>
      <c r="X14" s="606"/>
      <c r="Y14" s="607"/>
      <c r="Z14" s="665" t="s">
        <v>123</v>
      </c>
      <c r="AA14" s="665"/>
      <c r="AB14" s="665"/>
      <c r="AC14" s="665"/>
      <c r="AD14" s="666" t="s">
        <v>123</v>
      </c>
      <c r="AE14" s="666"/>
      <c r="AF14" s="666"/>
      <c r="AG14" s="666"/>
      <c r="AH14" s="666"/>
      <c r="AI14" s="666"/>
      <c r="AJ14" s="666"/>
      <c r="AK14" s="666"/>
      <c r="AL14" s="608" t="s">
        <v>123</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14115</v>
      </c>
      <c r="BH14" s="606"/>
      <c r="BI14" s="606"/>
      <c r="BJ14" s="606"/>
      <c r="BK14" s="606"/>
      <c r="BL14" s="606"/>
      <c r="BM14" s="606"/>
      <c r="BN14" s="607"/>
      <c r="BO14" s="665">
        <v>4</v>
      </c>
      <c r="BP14" s="665"/>
      <c r="BQ14" s="665"/>
      <c r="BR14" s="665"/>
      <c r="BS14" s="611" t="s">
        <v>123</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175004</v>
      </c>
      <c r="CS14" s="606"/>
      <c r="CT14" s="606"/>
      <c r="CU14" s="606"/>
      <c r="CV14" s="606"/>
      <c r="CW14" s="606"/>
      <c r="CX14" s="606"/>
      <c r="CY14" s="607"/>
      <c r="CZ14" s="665">
        <v>3.2</v>
      </c>
      <c r="DA14" s="665"/>
      <c r="DB14" s="665"/>
      <c r="DC14" s="665"/>
      <c r="DD14" s="611">
        <v>8133</v>
      </c>
      <c r="DE14" s="606"/>
      <c r="DF14" s="606"/>
      <c r="DG14" s="606"/>
      <c r="DH14" s="606"/>
      <c r="DI14" s="606"/>
      <c r="DJ14" s="606"/>
      <c r="DK14" s="606"/>
      <c r="DL14" s="606"/>
      <c r="DM14" s="606"/>
      <c r="DN14" s="606"/>
      <c r="DO14" s="606"/>
      <c r="DP14" s="607"/>
      <c r="DQ14" s="611">
        <v>170907</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6292</v>
      </c>
      <c r="S15" s="606"/>
      <c r="T15" s="606"/>
      <c r="U15" s="606"/>
      <c r="V15" s="606"/>
      <c r="W15" s="606"/>
      <c r="X15" s="606"/>
      <c r="Y15" s="607"/>
      <c r="Z15" s="665">
        <v>0.1</v>
      </c>
      <c r="AA15" s="665"/>
      <c r="AB15" s="665"/>
      <c r="AC15" s="665"/>
      <c r="AD15" s="666">
        <v>6292</v>
      </c>
      <c r="AE15" s="666"/>
      <c r="AF15" s="666"/>
      <c r="AG15" s="666"/>
      <c r="AH15" s="666"/>
      <c r="AI15" s="666"/>
      <c r="AJ15" s="666"/>
      <c r="AK15" s="666"/>
      <c r="AL15" s="608">
        <v>0.3</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38730</v>
      </c>
      <c r="BH15" s="606"/>
      <c r="BI15" s="606"/>
      <c r="BJ15" s="606"/>
      <c r="BK15" s="606"/>
      <c r="BL15" s="606"/>
      <c r="BM15" s="606"/>
      <c r="BN15" s="607"/>
      <c r="BO15" s="665">
        <v>11.1</v>
      </c>
      <c r="BP15" s="665"/>
      <c r="BQ15" s="665"/>
      <c r="BR15" s="665"/>
      <c r="BS15" s="611" t="s">
        <v>123</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269867</v>
      </c>
      <c r="CS15" s="606"/>
      <c r="CT15" s="606"/>
      <c r="CU15" s="606"/>
      <c r="CV15" s="606"/>
      <c r="CW15" s="606"/>
      <c r="CX15" s="606"/>
      <c r="CY15" s="607"/>
      <c r="CZ15" s="665">
        <v>4.9000000000000004</v>
      </c>
      <c r="DA15" s="665"/>
      <c r="DB15" s="665"/>
      <c r="DC15" s="665"/>
      <c r="DD15" s="611">
        <v>29871</v>
      </c>
      <c r="DE15" s="606"/>
      <c r="DF15" s="606"/>
      <c r="DG15" s="606"/>
      <c r="DH15" s="606"/>
      <c r="DI15" s="606"/>
      <c r="DJ15" s="606"/>
      <c r="DK15" s="606"/>
      <c r="DL15" s="606"/>
      <c r="DM15" s="606"/>
      <c r="DN15" s="606"/>
      <c r="DO15" s="606"/>
      <c r="DP15" s="607"/>
      <c r="DQ15" s="611">
        <v>252143</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123</v>
      </c>
      <c r="AA16" s="665"/>
      <c r="AB16" s="665"/>
      <c r="AC16" s="665"/>
      <c r="AD16" s="666" t="s">
        <v>123</v>
      </c>
      <c r="AE16" s="666"/>
      <c r="AF16" s="666"/>
      <c r="AG16" s="666"/>
      <c r="AH16" s="666"/>
      <c r="AI16" s="666"/>
      <c r="AJ16" s="666"/>
      <c r="AK16" s="666"/>
      <c r="AL16" s="608" t="s">
        <v>123</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123</v>
      </c>
      <c r="BH16" s="606"/>
      <c r="BI16" s="606"/>
      <c r="BJ16" s="606"/>
      <c r="BK16" s="606"/>
      <c r="BL16" s="606"/>
      <c r="BM16" s="606"/>
      <c r="BN16" s="607"/>
      <c r="BO16" s="665" t="s">
        <v>123</v>
      </c>
      <c r="BP16" s="665"/>
      <c r="BQ16" s="665"/>
      <c r="BR16" s="665"/>
      <c r="BS16" s="611" t="s">
        <v>123</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289688</v>
      </c>
      <c r="CS16" s="606"/>
      <c r="CT16" s="606"/>
      <c r="CU16" s="606"/>
      <c r="CV16" s="606"/>
      <c r="CW16" s="606"/>
      <c r="CX16" s="606"/>
      <c r="CY16" s="607"/>
      <c r="CZ16" s="665">
        <v>5.3</v>
      </c>
      <c r="DA16" s="665"/>
      <c r="DB16" s="665"/>
      <c r="DC16" s="665"/>
      <c r="DD16" s="611" t="s">
        <v>123</v>
      </c>
      <c r="DE16" s="606"/>
      <c r="DF16" s="606"/>
      <c r="DG16" s="606"/>
      <c r="DH16" s="606"/>
      <c r="DI16" s="606"/>
      <c r="DJ16" s="606"/>
      <c r="DK16" s="606"/>
      <c r="DL16" s="606"/>
      <c r="DM16" s="606"/>
      <c r="DN16" s="606"/>
      <c r="DO16" s="606"/>
      <c r="DP16" s="607"/>
      <c r="DQ16" s="611">
        <v>39883</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1020</v>
      </c>
      <c r="S17" s="606"/>
      <c r="T17" s="606"/>
      <c r="U17" s="606"/>
      <c r="V17" s="606"/>
      <c r="W17" s="606"/>
      <c r="X17" s="606"/>
      <c r="Y17" s="607"/>
      <c r="Z17" s="665">
        <v>0</v>
      </c>
      <c r="AA17" s="665"/>
      <c r="AB17" s="665"/>
      <c r="AC17" s="665"/>
      <c r="AD17" s="666">
        <v>1020</v>
      </c>
      <c r="AE17" s="666"/>
      <c r="AF17" s="666"/>
      <c r="AG17" s="666"/>
      <c r="AH17" s="666"/>
      <c r="AI17" s="666"/>
      <c r="AJ17" s="666"/>
      <c r="AK17" s="666"/>
      <c r="AL17" s="608">
        <v>0.1</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123</v>
      </c>
      <c r="BH17" s="606"/>
      <c r="BI17" s="606"/>
      <c r="BJ17" s="606"/>
      <c r="BK17" s="606"/>
      <c r="BL17" s="606"/>
      <c r="BM17" s="606"/>
      <c r="BN17" s="607"/>
      <c r="BO17" s="665" t="s">
        <v>123</v>
      </c>
      <c r="BP17" s="665"/>
      <c r="BQ17" s="665"/>
      <c r="BR17" s="665"/>
      <c r="BS17" s="611" t="s">
        <v>123</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290227</v>
      </c>
      <c r="CS17" s="606"/>
      <c r="CT17" s="606"/>
      <c r="CU17" s="606"/>
      <c r="CV17" s="606"/>
      <c r="CW17" s="606"/>
      <c r="CX17" s="606"/>
      <c r="CY17" s="607"/>
      <c r="CZ17" s="665">
        <v>5.3</v>
      </c>
      <c r="DA17" s="665"/>
      <c r="DB17" s="665"/>
      <c r="DC17" s="665"/>
      <c r="DD17" s="611" t="s">
        <v>123</v>
      </c>
      <c r="DE17" s="606"/>
      <c r="DF17" s="606"/>
      <c r="DG17" s="606"/>
      <c r="DH17" s="606"/>
      <c r="DI17" s="606"/>
      <c r="DJ17" s="606"/>
      <c r="DK17" s="606"/>
      <c r="DL17" s="606"/>
      <c r="DM17" s="606"/>
      <c r="DN17" s="606"/>
      <c r="DO17" s="606"/>
      <c r="DP17" s="607"/>
      <c r="DQ17" s="611">
        <v>281196</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1935914</v>
      </c>
      <c r="S18" s="606"/>
      <c r="T18" s="606"/>
      <c r="U18" s="606"/>
      <c r="V18" s="606"/>
      <c r="W18" s="606"/>
      <c r="X18" s="606"/>
      <c r="Y18" s="607"/>
      <c r="Z18" s="665">
        <v>34.200000000000003</v>
      </c>
      <c r="AA18" s="665"/>
      <c r="AB18" s="665"/>
      <c r="AC18" s="665"/>
      <c r="AD18" s="666">
        <v>1482894</v>
      </c>
      <c r="AE18" s="666"/>
      <c r="AF18" s="666"/>
      <c r="AG18" s="666"/>
      <c r="AH18" s="666"/>
      <c r="AI18" s="666"/>
      <c r="AJ18" s="666"/>
      <c r="AK18" s="666"/>
      <c r="AL18" s="608">
        <v>76.5</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123</v>
      </c>
      <c r="BH18" s="606"/>
      <c r="BI18" s="606"/>
      <c r="BJ18" s="606"/>
      <c r="BK18" s="606"/>
      <c r="BL18" s="606"/>
      <c r="BM18" s="606"/>
      <c r="BN18" s="607"/>
      <c r="BO18" s="665" t="s">
        <v>123</v>
      </c>
      <c r="BP18" s="665"/>
      <c r="BQ18" s="665"/>
      <c r="BR18" s="665"/>
      <c r="BS18" s="611" t="s">
        <v>123</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123</v>
      </c>
      <c r="CS18" s="606"/>
      <c r="CT18" s="606"/>
      <c r="CU18" s="606"/>
      <c r="CV18" s="606"/>
      <c r="CW18" s="606"/>
      <c r="CX18" s="606"/>
      <c r="CY18" s="607"/>
      <c r="CZ18" s="665" t="s">
        <v>123</v>
      </c>
      <c r="DA18" s="665"/>
      <c r="DB18" s="665"/>
      <c r="DC18" s="665"/>
      <c r="DD18" s="611" t="s">
        <v>123</v>
      </c>
      <c r="DE18" s="606"/>
      <c r="DF18" s="606"/>
      <c r="DG18" s="606"/>
      <c r="DH18" s="606"/>
      <c r="DI18" s="606"/>
      <c r="DJ18" s="606"/>
      <c r="DK18" s="606"/>
      <c r="DL18" s="606"/>
      <c r="DM18" s="606"/>
      <c r="DN18" s="606"/>
      <c r="DO18" s="606"/>
      <c r="DP18" s="607"/>
      <c r="DQ18" s="611" t="s">
        <v>123</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1482894</v>
      </c>
      <c r="S19" s="606"/>
      <c r="T19" s="606"/>
      <c r="U19" s="606"/>
      <c r="V19" s="606"/>
      <c r="W19" s="606"/>
      <c r="X19" s="606"/>
      <c r="Y19" s="607"/>
      <c r="Z19" s="665">
        <v>26.2</v>
      </c>
      <c r="AA19" s="665"/>
      <c r="AB19" s="665"/>
      <c r="AC19" s="665"/>
      <c r="AD19" s="666">
        <v>1482894</v>
      </c>
      <c r="AE19" s="666"/>
      <c r="AF19" s="666"/>
      <c r="AG19" s="666"/>
      <c r="AH19" s="666"/>
      <c r="AI19" s="666"/>
      <c r="AJ19" s="666"/>
      <c r="AK19" s="666"/>
      <c r="AL19" s="608">
        <v>76.5</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t="s">
        <v>123</v>
      </c>
      <c r="BH19" s="606"/>
      <c r="BI19" s="606"/>
      <c r="BJ19" s="606"/>
      <c r="BK19" s="606"/>
      <c r="BL19" s="606"/>
      <c r="BM19" s="606"/>
      <c r="BN19" s="607"/>
      <c r="BO19" s="665" t="s">
        <v>123</v>
      </c>
      <c r="BP19" s="665"/>
      <c r="BQ19" s="665"/>
      <c r="BR19" s="665"/>
      <c r="BS19" s="611" t="s">
        <v>123</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123</v>
      </c>
      <c r="CS19" s="606"/>
      <c r="CT19" s="606"/>
      <c r="CU19" s="606"/>
      <c r="CV19" s="606"/>
      <c r="CW19" s="606"/>
      <c r="CX19" s="606"/>
      <c r="CY19" s="607"/>
      <c r="CZ19" s="665" t="s">
        <v>123</v>
      </c>
      <c r="DA19" s="665"/>
      <c r="DB19" s="665"/>
      <c r="DC19" s="665"/>
      <c r="DD19" s="611" t="s">
        <v>123</v>
      </c>
      <c r="DE19" s="606"/>
      <c r="DF19" s="606"/>
      <c r="DG19" s="606"/>
      <c r="DH19" s="606"/>
      <c r="DI19" s="606"/>
      <c r="DJ19" s="606"/>
      <c r="DK19" s="606"/>
      <c r="DL19" s="606"/>
      <c r="DM19" s="606"/>
      <c r="DN19" s="606"/>
      <c r="DO19" s="606"/>
      <c r="DP19" s="607"/>
      <c r="DQ19" s="611" t="s">
        <v>123</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90548</v>
      </c>
      <c r="S20" s="606"/>
      <c r="T20" s="606"/>
      <c r="U20" s="606"/>
      <c r="V20" s="606"/>
      <c r="W20" s="606"/>
      <c r="X20" s="606"/>
      <c r="Y20" s="607"/>
      <c r="Z20" s="665">
        <v>1.6</v>
      </c>
      <c r="AA20" s="665"/>
      <c r="AB20" s="665"/>
      <c r="AC20" s="665"/>
      <c r="AD20" s="666" t="s">
        <v>123</v>
      </c>
      <c r="AE20" s="666"/>
      <c r="AF20" s="666"/>
      <c r="AG20" s="666"/>
      <c r="AH20" s="666"/>
      <c r="AI20" s="666"/>
      <c r="AJ20" s="666"/>
      <c r="AK20" s="666"/>
      <c r="AL20" s="608" t="s">
        <v>123</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t="s">
        <v>123</v>
      </c>
      <c r="BH20" s="606"/>
      <c r="BI20" s="606"/>
      <c r="BJ20" s="606"/>
      <c r="BK20" s="606"/>
      <c r="BL20" s="606"/>
      <c r="BM20" s="606"/>
      <c r="BN20" s="607"/>
      <c r="BO20" s="665" t="s">
        <v>123</v>
      </c>
      <c r="BP20" s="665"/>
      <c r="BQ20" s="665"/>
      <c r="BR20" s="665"/>
      <c r="BS20" s="611" t="s">
        <v>123</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5463765</v>
      </c>
      <c r="CS20" s="606"/>
      <c r="CT20" s="606"/>
      <c r="CU20" s="606"/>
      <c r="CV20" s="606"/>
      <c r="CW20" s="606"/>
      <c r="CX20" s="606"/>
      <c r="CY20" s="607"/>
      <c r="CZ20" s="665">
        <v>100</v>
      </c>
      <c r="DA20" s="665"/>
      <c r="DB20" s="665"/>
      <c r="DC20" s="665"/>
      <c r="DD20" s="611">
        <v>1338888</v>
      </c>
      <c r="DE20" s="606"/>
      <c r="DF20" s="606"/>
      <c r="DG20" s="606"/>
      <c r="DH20" s="606"/>
      <c r="DI20" s="606"/>
      <c r="DJ20" s="606"/>
      <c r="DK20" s="606"/>
      <c r="DL20" s="606"/>
      <c r="DM20" s="606"/>
      <c r="DN20" s="606"/>
      <c r="DO20" s="606"/>
      <c r="DP20" s="607"/>
      <c r="DQ20" s="611">
        <v>4163369</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v>362472</v>
      </c>
      <c r="S21" s="606"/>
      <c r="T21" s="606"/>
      <c r="U21" s="606"/>
      <c r="V21" s="606"/>
      <c r="W21" s="606"/>
      <c r="X21" s="606"/>
      <c r="Y21" s="607"/>
      <c r="Z21" s="665">
        <v>6.4</v>
      </c>
      <c r="AA21" s="665"/>
      <c r="AB21" s="665"/>
      <c r="AC21" s="665"/>
      <c r="AD21" s="666" t="s">
        <v>123</v>
      </c>
      <c r="AE21" s="666"/>
      <c r="AF21" s="666"/>
      <c r="AG21" s="666"/>
      <c r="AH21" s="666"/>
      <c r="AI21" s="666"/>
      <c r="AJ21" s="666"/>
      <c r="AK21" s="666"/>
      <c r="AL21" s="608" t="s">
        <v>123</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t="s">
        <v>123</v>
      </c>
      <c r="BH21" s="606"/>
      <c r="BI21" s="606"/>
      <c r="BJ21" s="606"/>
      <c r="BK21" s="606"/>
      <c r="BL21" s="606"/>
      <c r="BM21" s="606"/>
      <c r="BN21" s="607"/>
      <c r="BO21" s="665" t="s">
        <v>123</v>
      </c>
      <c r="BP21" s="665"/>
      <c r="BQ21" s="665"/>
      <c r="BR21" s="665"/>
      <c r="BS21" s="611" t="s">
        <v>123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2396508</v>
      </c>
      <c r="S22" s="606"/>
      <c r="T22" s="606"/>
      <c r="U22" s="606"/>
      <c r="V22" s="606"/>
      <c r="W22" s="606"/>
      <c r="X22" s="606"/>
      <c r="Y22" s="607"/>
      <c r="Z22" s="665">
        <v>42.3</v>
      </c>
      <c r="AA22" s="665"/>
      <c r="AB22" s="665"/>
      <c r="AC22" s="665"/>
      <c r="AD22" s="666">
        <v>1937332</v>
      </c>
      <c r="AE22" s="666"/>
      <c r="AF22" s="666"/>
      <c r="AG22" s="666"/>
      <c r="AH22" s="666"/>
      <c r="AI22" s="666"/>
      <c r="AJ22" s="666"/>
      <c r="AK22" s="666"/>
      <c r="AL22" s="608">
        <v>100</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123</v>
      </c>
      <c r="BH22" s="606"/>
      <c r="BI22" s="606"/>
      <c r="BJ22" s="606"/>
      <c r="BK22" s="606"/>
      <c r="BL22" s="606"/>
      <c r="BM22" s="606"/>
      <c r="BN22" s="607"/>
      <c r="BO22" s="665" t="s">
        <v>123</v>
      </c>
      <c r="BP22" s="665"/>
      <c r="BQ22" s="665"/>
      <c r="BR22" s="665"/>
      <c r="BS22" s="611" t="s">
        <v>123</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t="s">
        <v>123</v>
      </c>
      <c r="S23" s="606"/>
      <c r="T23" s="606"/>
      <c r="U23" s="606"/>
      <c r="V23" s="606"/>
      <c r="W23" s="606"/>
      <c r="X23" s="606"/>
      <c r="Y23" s="607"/>
      <c r="Z23" s="665" t="s">
        <v>123</v>
      </c>
      <c r="AA23" s="665"/>
      <c r="AB23" s="665"/>
      <c r="AC23" s="665"/>
      <c r="AD23" s="666" t="s">
        <v>123</v>
      </c>
      <c r="AE23" s="666"/>
      <c r="AF23" s="666"/>
      <c r="AG23" s="666"/>
      <c r="AH23" s="666"/>
      <c r="AI23" s="666"/>
      <c r="AJ23" s="666"/>
      <c r="AK23" s="666"/>
      <c r="AL23" s="608" t="s">
        <v>123</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t="s">
        <v>123</v>
      </c>
      <c r="BH23" s="606"/>
      <c r="BI23" s="606"/>
      <c r="BJ23" s="606"/>
      <c r="BK23" s="606"/>
      <c r="BL23" s="606"/>
      <c r="BM23" s="606"/>
      <c r="BN23" s="607"/>
      <c r="BO23" s="665" t="s">
        <v>123</v>
      </c>
      <c r="BP23" s="665"/>
      <c r="BQ23" s="665"/>
      <c r="BR23" s="665"/>
      <c r="BS23" s="611" t="s">
        <v>123</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11808</v>
      </c>
      <c r="S24" s="606"/>
      <c r="T24" s="606"/>
      <c r="U24" s="606"/>
      <c r="V24" s="606"/>
      <c r="W24" s="606"/>
      <c r="X24" s="606"/>
      <c r="Y24" s="607"/>
      <c r="Z24" s="665">
        <v>0.2</v>
      </c>
      <c r="AA24" s="665"/>
      <c r="AB24" s="665"/>
      <c r="AC24" s="665"/>
      <c r="AD24" s="666" t="s">
        <v>123</v>
      </c>
      <c r="AE24" s="666"/>
      <c r="AF24" s="666"/>
      <c r="AG24" s="666"/>
      <c r="AH24" s="666"/>
      <c r="AI24" s="666"/>
      <c r="AJ24" s="666"/>
      <c r="AK24" s="666"/>
      <c r="AL24" s="608" t="s">
        <v>123</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123</v>
      </c>
      <c r="BH24" s="606"/>
      <c r="BI24" s="606"/>
      <c r="BJ24" s="606"/>
      <c r="BK24" s="606"/>
      <c r="BL24" s="606"/>
      <c r="BM24" s="606"/>
      <c r="BN24" s="607"/>
      <c r="BO24" s="665" t="s">
        <v>123</v>
      </c>
      <c r="BP24" s="665"/>
      <c r="BQ24" s="665"/>
      <c r="BR24" s="665"/>
      <c r="BS24" s="611" t="s">
        <v>123</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1318662</v>
      </c>
      <c r="CS24" s="669"/>
      <c r="CT24" s="669"/>
      <c r="CU24" s="669"/>
      <c r="CV24" s="669"/>
      <c r="CW24" s="669"/>
      <c r="CX24" s="669"/>
      <c r="CY24" s="715"/>
      <c r="CZ24" s="716">
        <v>24.1</v>
      </c>
      <c r="DA24" s="685"/>
      <c r="DB24" s="685"/>
      <c r="DC24" s="719"/>
      <c r="DD24" s="714">
        <v>959163</v>
      </c>
      <c r="DE24" s="669"/>
      <c r="DF24" s="669"/>
      <c r="DG24" s="669"/>
      <c r="DH24" s="669"/>
      <c r="DI24" s="669"/>
      <c r="DJ24" s="669"/>
      <c r="DK24" s="715"/>
      <c r="DL24" s="714">
        <v>920525</v>
      </c>
      <c r="DM24" s="669"/>
      <c r="DN24" s="669"/>
      <c r="DO24" s="669"/>
      <c r="DP24" s="669"/>
      <c r="DQ24" s="669"/>
      <c r="DR24" s="669"/>
      <c r="DS24" s="669"/>
      <c r="DT24" s="669"/>
      <c r="DU24" s="669"/>
      <c r="DV24" s="715"/>
      <c r="DW24" s="716">
        <v>45.7</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24832</v>
      </c>
      <c r="S25" s="606"/>
      <c r="T25" s="606"/>
      <c r="U25" s="606"/>
      <c r="V25" s="606"/>
      <c r="W25" s="606"/>
      <c r="X25" s="606"/>
      <c r="Y25" s="607"/>
      <c r="Z25" s="665">
        <v>0.4</v>
      </c>
      <c r="AA25" s="665"/>
      <c r="AB25" s="665"/>
      <c r="AC25" s="665"/>
      <c r="AD25" s="666" t="s">
        <v>123</v>
      </c>
      <c r="AE25" s="666"/>
      <c r="AF25" s="666"/>
      <c r="AG25" s="666"/>
      <c r="AH25" s="666"/>
      <c r="AI25" s="666"/>
      <c r="AJ25" s="666"/>
      <c r="AK25" s="666"/>
      <c r="AL25" s="608" t="s">
        <v>123</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123</v>
      </c>
      <c r="BH25" s="606"/>
      <c r="BI25" s="606"/>
      <c r="BJ25" s="606"/>
      <c r="BK25" s="606"/>
      <c r="BL25" s="606"/>
      <c r="BM25" s="606"/>
      <c r="BN25" s="607"/>
      <c r="BO25" s="665" t="s">
        <v>123</v>
      </c>
      <c r="BP25" s="665"/>
      <c r="BQ25" s="665"/>
      <c r="BR25" s="665"/>
      <c r="BS25" s="611" t="s">
        <v>123</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526581</v>
      </c>
      <c r="CS25" s="604"/>
      <c r="CT25" s="604"/>
      <c r="CU25" s="604"/>
      <c r="CV25" s="604"/>
      <c r="CW25" s="604"/>
      <c r="CX25" s="604"/>
      <c r="CY25" s="605"/>
      <c r="CZ25" s="608">
        <v>9.6</v>
      </c>
      <c r="DA25" s="637"/>
      <c r="DB25" s="637"/>
      <c r="DC25" s="638"/>
      <c r="DD25" s="611">
        <v>517238</v>
      </c>
      <c r="DE25" s="604"/>
      <c r="DF25" s="604"/>
      <c r="DG25" s="604"/>
      <c r="DH25" s="604"/>
      <c r="DI25" s="604"/>
      <c r="DJ25" s="604"/>
      <c r="DK25" s="605"/>
      <c r="DL25" s="611">
        <v>483555</v>
      </c>
      <c r="DM25" s="604"/>
      <c r="DN25" s="604"/>
      <c r="DO25" s="604"/>
      <c r="DP25" s="604"/>
      <c r="DQ25" s="604"/>
      <c r="DR25" s="604"/>
      <c r="DS25" s="604"/>
      <c r="DT25" s="604"/>
      <c r="DU25" s="604"/>
      <c r="DV25" s="605"/>
      <c r="DW25" s="608">
        <v>24</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2068</v>
      </c>
      <c r="S26" s="606"/>
      <c r="T26" s="606"/>
      <c r="U26" s="606"/>
      <c r="V26" s="606"/>
      <c r="W26" s="606"/>
      <c r="X26" s="606"/>
      <c r="Y26" s="607"/>
      <c r="Z26" s="665">
        <v>0</v>
      </c>
      <c r="AA26" s="665"/>
      <c r="AB26" s="665"/>
      <c r="AC26" s="665"/>
      <c r="AD26" s="666" t="s">
        <v>123</v>
      </c>
      <c r="AE26" s="666"/>
      <c r="AF26" s="666"/>
      <c r="AG26" s="666"/>
      <c r="AH26" s="666"/>
      <c r="AI26" s="666"/>
      <c r="AJ26" s="666"/>
      <c r="AK26" s="666"/>
      <c r="AL26" s="608" t="s">
        <v>123</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123</v>
      </c>
      <c r="BP26" s="665"/>
      <c r="BQ26" s="665"/>
      <c r="BR26" s="665"/>
      <c r="BS26" s="611" t="s">
        <v>123</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295475</v>
      </c>
      <c r="CS26" s="606"/>
      <c r="CT26" s="606"/>
      <c r="CU26" s="606"/>
      <c r="CV26" s="606"/>
      <c r="CW26" s="606"/>
      <c r="CX26" s="606"/>
      <c r="CY26" s="607"/>
      <c r="CZ26" s="608">
        <v>5.4</v>
      </c>
      <c r="DA26" s="637"/>
      <c r="DB26" s="637"/>
      <c r="DC26" s="638"/>
      <c r="DD26" s="611">
        <v>292509</v>
      </c>
      <c r="DE26" s="606"/>
      <c r="DF26" s="606"/>
      <c r="DG26" s="606"/>
      <c r="DH26" s="606"/>
      <c r="DI26" s="606"/>
      <c r="DJ26" s="606"/>
      <c r="DK26" s="607"/>
      <c r="DL26" s="611" t="s">
        <v>123</v>
      </c>
      <c r="DM26" s="606"/>
      <c r="DN26" s="606"/>
      <c r="DO26" s="606"/>
      <c r="DP26" s="606"/>
      <c r="DQ26" s="606"/>
      <c r="DR26" s="606"/>
      <c r="DS26" s="606"/>
      <c r="DT26" s="606"/>
      <c r="DU26" s="606"/>
      <c r="DV26" s="607"/>
      <c r="DW26" s="608" t="s">
        <v>123</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495087</v>
      </c>
      <c r="S27" s="606"/>
      <c r="T27" s="606"/>
      <c r="U27" s="606"/>
      <c r="V27" s="606"/>
      <c r="W27" s="606"/>
      <c r="X27" s="606"/>
      <c r="Y27" s="607"/>
      <c r="Z27" s="665">
        <v>8.6999999999999993</v>
      </c>
      <c r="AA27" s="665"/>
      <c r="AB27" s="665"/>
      <c r="AC27" s="665"/>
      <c r="AD27" s="666" t="s">
        <v>123</v>
      </c>
      <c r="AE27" s="666"/>
      <c r="AF27" s="666"/>
      <c r="AG27" s="666"/>
      <c r="AH27" s="666"/>
      <c r="AI27" s="666"/>
      <c r="AJ27" s="666"/>
      <c r="AK27" s="666"/>
      <c r="AL27" s="608" t="s">
        <v>123</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349435</v>
      </c>
      <c r="BH27" s="606"/>
      <c r="BI27" s="606"/>
      <c r="BJ27" s="606"/>
      <c r="BK27" s="606"/>
      <c r="BL27" s="606"/>
      <c r="BM27" s="606"/>
      <c r="BN27" s="607"/>
      <c r="BO27" s="665">
        <v>100</v>
      </c>
      <c r="BP27" s="665"/>
      <c r="BQ27" s="665"/>
      <c r="BR27" s="665"/>
      <c r="BS27" s="611" t="s">
        <v>123</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501854</v>
      </c>
      <c r="CS27" s="604"/>
      <c r="CT27" s="604"/>
      <c r="CU27" s="604"/>
      <c r="CV27" s="604"/>
      <c r="CW27" s="604"/>
      <c r="CX27" s="604"/>
      <c r="CY27" s="605"/>
      <c r="CZ27" s="608">
        <v>9.1999999999999993</v>
      </c>
      <c r="DA27" s="637"/>
      <c r="DB27" s="637"/>
      <c r="DC27" s="638"/>
      <c r="DD27" s="611">
        <v>160729</v>
      </c>
      <c r="DE27" s="604"/>
      <c r="DF27" s="604"/>
      <c r="DG27" s="604"/>
      <c r="DH27" s="604"/>
      <c r="DI27" s="604"/>
      <c r="DJ27" s="604"/>
      <c r="DK27" s="605"/>
      <c r="DL27" s="611">
        <v>155774</v>
      </c>
      <c r="DM27" s="604"/>
      <c r="DN27" s="604"/>
      <c r="DO27" s="604"/>
      <c r="DP27" s="604"/>
      <c r="DQ27" s="604"/>
      <c r="DR27" s="604"/>
      <c r="DS27" s="604"/>
      <c r="DT27" s="604"/>
      <c r="DU27" s="604"/>
      <c r="DV27" s="605"/>
      <c r="DW27" s="608">
        <v>7.7</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123</v>
      </c>
      <c r="S28" s="606"/>
      <c r="T28" s="606"/>
      <c r="U28" s="606"/>
      <c r="V28" s="606"/>
      <c r="W28" s="606"/>
      <c r="X28" s="606"/>
      <c r="Y28" s="607"/>
      <c r="Z28" s="665" t="s">
        <v>123</v>
      </c>
      <c r="AA28" s="665"/>
      <c r="AB28" s="665"/>
      <c r="AC28" s="665"/>
      <c r="AD28" s="666" t="s">
        <v>123</v>
      </c>
      <c r="AE28" s="666"/>
      <c r="AF28" s="666"/>
      <c r="AG28" s="666"/>
      <c r="AH28" s="666"/>
      <c r="AI28" s="666"/>
      <c r="AJ28" s="666"/>
      <c r="AK28" s="666"/>
      <c r="AL28" s="608" t="s">
        <v>123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290227</v>
      </c>
      <c r="CS28" s="606"/>
      <c r="CT28" s="606"/>
      <c r="CU28" s="606"/>
      <c r="CV28" s="606"/>
      <c r="CW28" s="606"/>
      <c r="CX28" s="606"/>
      <c r="CY28" s="607"/>
      <c r="CZ28" s="608">
        <v>5.3</v>
      </c>
      <c r="DA28" s="637"/>
      <c r="DB28" s="637"/>
      <c r="DC28" s="638"/>
      <c r="DD28" s="611">
        <v>281196</v>
      </c>
      <c r="DE28" s="606"/>
      <c r="DF28" s="606"/>
      <c r="DG28" s="606"/>
      <c r="DH28" s="606"/>
      <c r="DI28" s="606"/>
      <c r="DJ28" s="606"/>
      <c r="DK28" s="607"/>
      <c r="DL28" s="611">
        <v>281196</v>
      </c>
      <c r="DM28" s="606"/>
      <c r="DN28" s="606"/>
      <c r="DO28" s="606"/>
      <c r="DP28" s="606"/>
      <c r="DQ28" s="606"/>
      <c r="DR28" s="606"/>
      <c r="DS28" s="606"/>
      <c r="DT28" s="606"/>
      <c r="DU28" s="606"/>
      <c r="DV28" s="607"/>
      <c r="DW28" s="608">
        <v>14</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356040</v>
      </c>
      <c r="S29" s="606"/>
      <c r="T29" s="606"/>
      <c r="U29" s="606"/>
      <c r="V29" s="606"/>
      <c r="W29" s="606"/>
      <c r="X29" s="606"/>
      <c r="Y29" s="607"/>
      <c r="Z29" s="665">
        <v>6.3</v>
      </c>
      <c r="AA29" s="665"/>
      <c r="AB29" s="665"/>
      <c r="AC29" s="665"/>
      <c r="AD29" s="666" t="s">
        <v>123</v>
      </c>
      <c r="AE29" s="666"/>
      <c r="AF29" s="666"/>
      <c r="AG29" s="666"/>
      <c r="AH29" s="666"/>
      <c r="AI29" s="666"/>
      <c r="AJ29" s="666"/>
      <c r="AK29" s="666"/>
      <c r="AL29" s="608" t="s">
        <v>123</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290227</v>
      </c>
      <c r="CS29" s="604"/>
      <c r="CT29" s="604"/>
      <c r="CU29" s="604"/>
      <c r="CV29" s="604"/>
      <c r="CW29" s="604"/>
      <c r="CX29" s="604"/>
      <c r="CY29" s="605"/>
      <c r="CZ29" s="608">
        <v>5.3</v>
      </c>
      <c r="DA29" s="637"/>
      <c r="DB29" s="637"/>
      <c r="DC29" s="638"/>
      <c r="DD29" s="611">
        <v>281196</v>
      </c>
      <c r="DE29" s="604"/>
      <c r="DF29" s="604"/>
      <c r="DG29" s="604"/>
      <c r="DH29" s="604"/>
      <c r="DI29" s="604"/>
      <c r="DJ29" s="604"/>
      <c r="DK29" s="605"/>
      <c r="DL29" s="611">
        <v>281196</v>
      </c>
      <c r="DM29" s="604"/>
      <c r="DN29" s="604"/>
      <c r="DO29" s="604"/>
      <c r="DP29" s="604"/>
      <c r="DQ29" s="604"/>
      <c r="DR29" s="604"/>
      <c r="DS29" s="604"/>
      <c r="DT29" s="604"/>
      <c r="DU29" s="604"/>
      <c r="DV29" s="605"/>
      <c r="DW29" s="608">
        <v>14</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11986</v>
      </c>
      <c r="S30" s="606"/>
      <c r="T30" s="606"/>
      <c r="U30" s="606"/>
      <c r="V30" s="606"/>
      <c r="W30" s="606"/>
      <c r="X30" s="606"/>
      <c r="Y30" s="607"/>
      <c r="Z30" s="665">
        <v>0.2</v>
      </c>
      <c r="AA30" s="665"/>
      <c r="AB30" s="665"/>
      <c r="AC30" s="665"/>
      <c r="AD30" s="666" t="s">
        <v>123</v>
      </c>
      <c r="AE30" s="666"/>
      <c r="AF30" s="666"/>
      <c r="AG30" s="666"/>
      <c r="AH30" s="666"/>
      <c r="AI30" s="666"/>
      <c r="AJ30" s="666"/>
      <c r="AK30" s="666"/>
      <c r="AL30" s="608" t="s">
        <v>123</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98.3</v>
      </c>
      <c r="BH30" s="684"/>
      <c r="BI30" s="684"/>
      <c r="BJ30" s="684"/>
      <c r="BK30" s="684"/>
      <c r="BL30" s="684"/>
      <c r="BM30" s="685">
        <v>92.8</v>
      </c>
      <c r="BN30" s="684"/>
      <c r="BO30" s="684"/>
      <c r="BP30" s="684"/>
      <c r="BQ30" s="686"/>
      <c r="BR30" s="683">
        <v>98.5</v>
      </c>
      <c r="BS30" s="684"/>
      <c r="BT30" s="684"/>
      <c r="BU30" s="684"/>
      <c r="BV30" s="684"/>
      <c r="BW30" s="684"/>
      <c r="BX30" s="685">
        <v>92.8</v>
      </c>
      <c r="BY30" s="684"/>
      <c r="BZ30" s="684"/>
      <c r="CA30" s="684"/>
      <c r="CB30" s="686"/>
      <c r="CD30" s="689"/>
      <c r="CE30" s="690"/>
      <c r="CF30" s="647" t="s">
        <v>306</v>
      </c>
      <c r="CG30" s="644"/>
      <c r="CH30" s="644"/>
      <c r="CI30" s="644"/>
      <c r="CJ30" s="644"/>
      <c r="CK30" s="644"/>
      <c r="CL30" s="644"/>
      <c r="CM30" s="644"/>
      <c r="CN30" s="644"/>
      <c r="CO30" s="644"/>
      <c r="CP30" s="644"/>
      <c r="CQ30" s="645"/>
      <c r="CR30" s="603">
        <v>262467</v>
      </c>
      <c r="CS30" s="606"/>
      <c r="CT30" s="606"/>
      <c r="CU30" s="606"/>
      <c r="CV30" s="606"/>
      <c r="CW30" s="606"/>
      <c r="CX30" s="606"/>
      <c r="CY30" s="607"/>
      <c r="CZ30" s="608">
        <v>4.8</v>
      </c>
      <c r="DA30" s="637"/>
      <c r="DB30" s="637"/>
      <c r="DC30" s="638"/>
      <c r="DD30" s="611">
        <v>253436</v>
      </c>
      <c r="DE30" s="606"/>
      <c r="DF30" s="606"/>
      <c r="DG30" s="606"/>
      <c r="DH30" s="606"/>
      <c r="DI30" s="606"/>
      <c r="DJ30" s="606"/>
      <c r="DK30" s="607"/>
      <c r="DL30" s="611">
        <v>253436</v>
      </c>
      <c r="DM30" s="606"/>
      <c r="DN30" s="606"/>
      <c r="DO30" s="606"/>
      <c r="DP30" s="606"/>
      <c r="DQ30" s="606"/>
      <c r="DR30" s="606"/>
      <c r="DS30" s="606"/>
      <c r="DT30" s="606"/>
      <c r="DU30" s="606"/>
      <c r="DV30" s="607"/>
      <c r="DW30" s="608">
        <v>12.6</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13067</v>
      </c>
      <c r="S31" s="606"/>
      <c r="T31" s="606"/>
      <c r="U31" s="606"/>
      <c r="V31" s="606"/>
      <c r="W31" s="606"/>
      <c r="X31" s="606"/>
      <c r="Y31" s="607"/>
      <c r="Z31" s="665">
        <v>0.2</v>
      </c>
      <c r="AA31" s="665"/>
      <c r="AB31" s="665"/>
      <c r="AC31" s="665"/>
      <c r="AD31" s="666" t="s">
        <v>123</v>
      </c>
      <c r="AE31" s="666"/>
      <c r="AF31" s="666"/>
      <c r="AG31" s="666"/>
      <c r="AH31" s="666"/>
      <c r="AI31" s="666"/>
      <c r="AJ31" s="666"/>
      <c r="AK31" s="666"/>
      <c r="AL31" s="608" t="s">
        <v>123</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97.6</v>
      </c>
      <c r="BH31" s="604"/>
      <c r="BI31" s="604"/>
      <c r="BJ31" s="604"/>
      <c r="BK31" s="604"/>
      <c r="BL31" s="604"/>
      <c r="BM31" s="609">
        <v>90.8</v>
      </c>
      <c r="BN31" s="682"/>
      <c r="BO31" s="682"/>
      <c r="BP31" s="682"/>
      <c r="BQ31" s="643"/>
      <c r="BR31" s="681">
        <v>97.6</v>
      </c>
      <c r="BS31" s="604"/>
      <c r="BT31" s="604"/>
      <c r="BU31" s="604"/>
      <c r="BV31" s="604"/>
      <c r="BW31" s="604"/>
      <c r="BX31" s="609">
        <v>90.8</v>
      </c>
      <c r="BY31" s="682"/>
      <c r="BZ31" s="682"/>
      <c r="CA31" s="682"/>
      <c r="CB31" s="643"/>
      <c r="CD31" s="689"/>
      <c r="CE31" s="690"/>
      <c r="CF31" s="647" t="s">
        <v>310</v>
      </c>
      <c r="CG31" s="644"/>
      <c r="CH31" s="644"/>
      <c r="CI31" s="644"/>
      <c r="CJ31" s="644"/>
      <c r="CK31" s="644"/>
      <c r="CL31" s="644"/>
      <c r="CM31" s="644"/>
      <c r="CN31" s="644"/>
      <c r="CO31" s="644"/>
      <c r="CP31" s="644"/>
      <c r="CQ31" s="645"/>
      <c r="CR31" s="603">
        <v>27760</v>
      </c>
      <c r="CS31" s="604"/>
      <c r="CT31" s="604"/>
      <c r="CU31" s="604"/>
      <c r="CV31" s="604"/>
      <c r="CW31" s="604"/>
      <c r="CX31" s="604"/>
      <c r="CY31" s="605"/>
      <c r="CZ31" s="608">
        <v>0.5</v>
      </c>
      <c r="DA31" s="637"/>
      <c r="DB31" s="637"/>
      <c r="DC31" s="638"/>
      <c r="DD31" s="611">
        <v>27760</v>
      </c>
      <c r="DE31" s="604"/>
      <c r="DF31" s="604"/>
      <c r="DG31" s="604"/>
      <c r="DH31" s="604"/>
      <c r="DI31" s="604"/>
      <c r="DJ31" s="604"/>
      <c r="DK31" s="605"/>
      <c r="DL31" s="611">
        <v>27760</v>
      </c>
      <c r="DM31" s="604"/>
      <c r="DN31" s="604"/>
      <c r="DO31" s="604"/>
      <c r="DP31" s="604"/>
      <c r="DQ31" s="604"/>
      <c r="DR31" s="604"/>
      <c r="DS31" s="604"/>
      <c r="DT31" s="604"/>
      <c r="DU31" s="604"/>
      <c r="DV31" s="605"/>
      <c r="DW31" s="608">
        <v>1.4</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1356807</v>
      </c>
      <c r="S32" s="606"/>
      <c r="T32" s="606"/>
      <c r="U32" s="606"/>
      <c r="V32" s="606"/>
      <c r="W32" s="606"/>
      <c r="X32" s="606"/>
      <c r="Y32" s="607"/>
      <c r="Z32" s="665">
        <v>23.9</v>
      </c>
      <c r="AA32" s="665"/>
      <c r="AB32" s="665"/>
      <c r="AC32" s="665"/>
      <c r="AD32" s="666" t="s">
        <v>123</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98.4</v>
      </c>
      <c r="BH32" s="619"/>
      <c r="BI32" s="619"/>
      <c r="BJ32" s="619"/>
      <c r="BK32" s="619"/>
      <c r="BL32" s="619"/>
      <c r="BM32" s="663">
        <v>92.7</v>
      </c>
      <c r="BN32" s="619"/>
      <c r="BO32" s="619"/>
      <c r="BP32" s="619"/>
      <c r="BQ32" s="656"/>
      <c r="BR32" s="680">
        <v>98.9</v>
      </c>
      <c r="BS32" s="619"/>
      <c r="BT32" s="619"/>
      <c r="BU32" s="619"/>
      <c r="BV32" s="619"/>
      <c r="BW32" s="619"/>
      <c r="BX32" s="663">
        <v>92.6</v>
      </c>
      <c r="BY32" s="619"/>
      <c r="BZ32" s="619"/>
      <c r="CA32" s="619"/>
      <c r="CB32" s="656"/>
      <c r="CD32" s="691"/>
      <c r="CE32" s="692"/>
      <c r="CF32" s="647" t="s">
        <v>313</v>
      </c>
      <c r="CG32" s="644"/>
      <c r="CH32" s="644"/>
      <c r="CI32" s="644"/>
      <c r="CJ32" s="644"/>
      <c r="CK32" s="644"/>
      <c r="CL32" s="644"/>
      <c r="CM32" s="644"/>
      <c r="CN32" s="644"/>
      <c r="CO32" s="644"/>
      <c r="CP32" s="644"/>
      <c r="CQ32" s="645"/>
      <c r="CR32" s="603" t="s">
        <v>123</v>
      </c>
      <c r="CS32" s="606"/>
      <c r="CT32" s="606"/>
      <c r="CU32" s="606"/>
      <c r="CV32" s="606"/>
      <c r="CW32" s="606"/>
      <c r="CX32" s="606"/>
      <c r="CY32" s="607"/>
      <c r="CZ32" s="608" t="s">
        <v>123</v>
      </c>
      <c r="DA32" s="637"/>
      <c r="DB32" s="637"/>
      <c r="DC32" s="638"/>
      <c r="DD32" s="611" t="s">
        <v>123</v>
      </c>
      <c r="DE32" s="606"/>
      <c r="DF32" s="606"/>
      <c r="DG32" s="606"/>
      <c r="DH32" s="606"/>
      <c r="DI32" s="606"/>
      <c r="DJ32" s="606"/>
      <c r="DK32" s="607"/>
      <c r="DL32" s="611" t="s">
        <v>123</v>
      </c>
      <c r="DM32" s="606"/>
      <c r="DN32" s="606"/>
      <c r="DO32" s="606"/>
      <c r="DP32" s="606"/>
      <c r="DQ32" s="606"/>
      <c r="DR32" s="606"/>
      <c r="DS32" s="606"/>
      <c r="DT32" s="606"/>
      <c r="DU32" s="606"/>
      <c r="DV32" s="607"/>
      <c r="DW32" s="608" t="s">
        <v>123</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644143</v>
      </c>
      <c r="S33" s="606"/>
      <c r="T33" s="606"/>
      <c r="U33" s="606"/>
      <c r="V33" s="606"/>
      <c r="W33" s="606"/>
      <c r="X33" s="606"/>
      <c r="Y33" s="607"/>
      <c r="Z33" s="665">
        <v>11.4</v>
      </c>
      <c r="AA33" s="665"/>
      <c r="AB33" s="665"/>
      <c r="AC33" s="665"/>
      <c r="AD33" s="666" t="s">
        <v>123</v>
      </c>
      <c r="AE33" s="666"/>
      <c r="AF33" s="666"/>
      <c r="AG33" s="666"/>
      <c r="AH33" s="666"/>
      <c r="AI33" s="666"/>
      <c r="AJ33" s="666"/>
      <c r="AK33" s="666"/>
      <c r="AL33" s="608" t="s">
        <v>123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2516527</v>
      </c>
      <c r="CS33" s="604"/>
      <c r="CT33" s="604"/>
      <c r="CU33" s="604"/>
      <c r="CV33" s="604"/>
      <c r="CW33" s="604"/>
      <c r="CX33" s="604"/>
      <c r="CY33" s="605"/>
      <c r="CZ33" s="608">
        <v>46.1</v>
      </c>
      <c r="DA33" s="637"/>
      <c r="DB33" s="637"/>
      <c r="DC33" s="638"/>
      <c r="DD33" s="611">
        <v>2395894</v>
      </c>
      <c r="DE33" s="604"/>
      <c r="DF33" s="604"/>
      <c r="DG33" s="604"/>
      <c r="DH33" s="604"/>
      <c r="DI33" s="604"/>
      <c r="DJ33" s="604"/>
      <c r="DK33" s="605"/>
      <c r="DL33" s="611">
        <v>859390</v>
      </c>
      <c r="DM33" s="604"/>
      <c r="DN33" s="604"/>
      <c r="DO33" s="604"/>
      <c r="DP33" s="604"/>
      <c r="DQ33" s="604"/>
      <c r="DR33" s="604"/>
      <c r="DS33" s="604"/>
      <c r="DT33" s="604"/>
      <c r="DU33" s="604"/>
      <c r="DV33" s="605"/>
      <c r="DW33" s="608">
        <v>42.7</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79249</v>
      </c>
      <c r="S34" s="606"/>
      <c r="T34" s="606"/>
      <c r="U34" s="606"/>
      <c r="V34" s="606"/>
      <c r="W34" s="606"/>
      <c r="X34" s="606"/>
      <c r="Y34" s="607"/>
      <c r="Z34" s="665">
        <v>1.4</v>
      </c>
      <c r="AA34" s="665"/>
      <c r="AB34" s="665"/>
      <c r="AC34" s="665"/>
      <c r="AD34" s="666">
        <v>26</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490340</v>
      </c>
      <c r="CS34" s="606"/>
      <c r="CT34" s="606"/>
      <c r="CU34" s="606"/>
      <c r="CV34" s="606"/>
      <c r="CW34" s="606"/>
      <c r="CX34" s="606"/>
      <c r="CY34" s="607"/>
      <c r="CZ34" s="608">
        <v>9</v>
      </c>
      <c r="DA34" s="637"/>
      <c r="DB34" s="637"/>
      <c r="DC34" s="638"/>
      <c r="DD34" s="611">
        <v>443822</v>
      </c>
      <c r="DE34" s="606"/>
      <c r="DF34" s="606"/>
      <c r="DG34" s="606"/>
      <c r="DH34" s="606"/>
      <c r="DI34" s="606"/>
      <c r="DJ34" s="606"/>
      <c r="DK34" s="607"/>
      <c r="DL34" s="611">
        <v>338925</v>
      </c>
      <c r="DM34" s="606"/>
      <c r="DN34" s="606"/>
      <c r="DO34" s="606"/>
      <c r="DP34" s="606"/>
      <c r="DQ34" s="606"/>
      <c r="DR34" s="606"/>
      <c r="DS34" s="606"/>
      <c r="DT34" s="606"/>
      <c r="DU34" s="606"/>
      <c r="DV34" s="607"/>
      <c r="DW34" s="608">
        <v>16.8</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274998</v>
      </c>
      <c r="S35" s="606"/>
      <c r="T35" s="606"/>
      <c r="U35" s="606"/>
      <c r="V35" s="606"/>
      <c r="W35" s="606"/>
      <c r="X35" s="606"/>
      <c r="Y35" s="607"/>
      <c r="Z35" s="665">
        <v>4.9000000000000004</v>
      </c>
      <c r="AA35" s="665"/>
      <c r="AB35" s="665"/>
      <c r="AC35" s="665"/>
      <c r="AD35" s="666" t="s">
        <v>123</v>
      </c>
      <c r="AE35" s="666"/>
      <c r="AF35" s="666"/>
      <c r="AG35" s="666"/>
      <c r="AH35" s="666"/>
      <c r="AI35" s="666"/>
      <c r="AJ35" s="666"/>
      <c r="AK35" s="666"/>
      <c r="AL35" s="608" t="s">
        <v>123</v>
      </c>
      <c r="AM35" s="609"/>
      <c r="AN35" s="609"/>
      <c r="AO35" s="667"/>
      <c r="AP35" s="214"/>
      <c r="AQ35" s="671" t="s">
        <v>321</v>
      </c>
      <c r="AR35" s="672"/>
      <c r="AS35" s="672"/>
      <c r="AT35" s="672"/>
      <c r="AU35" s="672"/>
      <c r="AV35" s="672"/>
      <c r="AW35" s="672"/>
      <c r="AX35" s="672"/>
      <c r="AY35" s="673"/>
      <c r="AZ35" s="668">
        <v>399989</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96737</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46554</v>
      </c>
      <c r="CS35" s="604"/>
      <c r="CT35" s="604"/>
      <c r="CU35" s="604"/>
      <c r="CV35" s="604"/>
      <c r="CW35" s="604"/>
      <c r="CX35" s="604"/>
      <c r="CY35" s="605"/>
      <c r="CZ35" s="608">
        <v>0.9</v>
      </c>
      <c r="DA35" s="637"/>
      <c r="DB35" s="637"/>
      <c r="DC35" s="638"/>
      <c r="DD35" s="611">
        <v>46391</v>
      </c>
      <c r="DE35" s="604"/>
      <c r="DF35" s="604"/>
      <c r="DG35" s="604"/>
      <c r="DH35" s="604"/>
      <c r="DI35" s="604"/>
      <c r="DJ35" s="604"/>
      <c r="DK35" s="605"/>
      <c r="DL35" s="611">
        <v>45431</v>
      </c>
      <c r="DM35" s="604"/>
      <c r="DN35" s="604"/>
      <c r="DO35" s="604"/>
      <c r="DP35" s="604"/>
      <c r="DQ35" s="604"/>
      <c r="DR35" s="604"/>
      <c r="DS35" s="604"/>
      <c r="DT35" s="604"/>
      <c r="DU35" s="604"/>
      <c r="DV35" s="605"/>
      <c r="DW35" s="608">
        <v>2.2999999999999998</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123</v>
      </c>
      <c r="S36" s="606"/>
      <c r="T36" s="606"/>
      <c r="U36" s="606"/>
      <c r="V36" s="606"/>
      <c r="W36" s="606"/>
      <c r="X36" s="606"/>
      <c r="Y36" s="607"/>
      <c r="Z36" s="665" t="s">
        <v>123</v>
      </c>
      <c r="AA36" s="665"/>
      <c r="AB36" s="665"/>
      <c r="AC36" s="665"/>
      <c r="AD36" s="666" t="s">
        <v>123</v>
      </c>
      <c r="AE36" s="666"/>
      <c r="AF36" s="666"/>
      <c r="AG36" s="666"/>
      <c r="AH36" s="666"/>
      <c r="AI36" s="666"/>
      <c r="AJ36" s="666"/>
      <c r="AK36" s="666"/>
      <c r="AL36" s="608" t="s">
        <v>123</v>
      </c>
      <c r="AM36" s="609"/>
      <c r="AN36" s="609"/>
      <c r="AO36" s="667"/>
      <c r="AQ36" s="640" t="s">
        <v>325</v>
      </c>
      <c r="AR36" s="641"/>
      <c r="AS36" s="641"/>
      <c r="AT36" s="641"/>
      <c r="AU36" s="641"/>
      <c r="AV36" s="641"/>
      <c r="AW36" s="641"/>
      <c r="AX36" s="641"/>
      <c r="AY36" s="642"/>
      <c r="AZ36" s="603">
        <v>162720</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55302</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509989</v>
      </c>
      <c r="CS36" s="606"/>
      <c r="CT36" s="606"/>
      <c r="CU36" s="606"/>
      <c r="CV36" s="606"/>
      <c r="CW36" s="606"/>
      <c r="CX36" s="606"/>
      <c r="CY36" s="607"/>
      <c r="CZ36" s="608">
        <v>9.3000000000000007</v>
      </c>
      <c r="DA36" s="637"/>
      <c r="DB36" s="637"/>
      <c r="DC36" s="638"/>
      <c r="DD36" s="611">
        <v>494646</v>
      </c>
      <c r="DE36" s="606"/>
      <c r="DF36" s="606"/>
      <c r="DG36" s="606"/>
      <c r="DH36" s="606"/>
      <c r="DI36" s="606"/>
      <c r="DJ36" s="606"/>
      <c r="DK36" s="607"/>
      <c r="DL36" s="611">
        <v>279671</v>
      </c>
      <c r="DM36" s="606"/>
      <c r="DN36" s="606"/>
      <c r="DO36" s="606"/>
      <c r="DP36" s="606"/>
      <c r="DQ36" s="606"/>
      <c r="DR36" s="606"/>
      <c r="DS36" s="606"/>
      <c r="DT36" s="606"/>
      <c r="DU36" s="606"/>
      <c r="DV36" s="607"/>
      <c r="DW36" s="608">
        <v>13.9</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76898</v>
      </c>
      <c r="S37" s="606"/>
      <c r="T37" s="606"/>
      <c r="U37" s="606"/>
      <c r="V37" s="606"/>
      <c r="W37" s="606"/>
      <c r="X37" s="606"/>
      <c r="Y37" s="607"/>
      <c r="Z37" s="665">
        <v>1.4</v>
      </c>
      <c r="AA37" s="665"/>
      <c r="AB37" s="665"/>
      <c r="AC37" s="665"/>
      <c r="AD37" s="666" t="s">
        <v>123</v>
      </c>
      <c r="AE37" s="666"/>
      <c r="AF37" s="666"/>
      <c r="AG37" s="666"/>
      <c r="AH37" s="666"/>
      <c r="AI37" s="666"/>
      <c r="AJ37" s="666"/>
      <c r="AK37" s="666"/>
      <c r="AL37" s="608" t="s">
        <v>123</v>
      </c>
      <c r="AM37" s="609"/>
      <c r="AN37" s="609"/>
      <c r="AO37" s="667"/>
      <c r="AQ37" s="640" t="s">
        <v>329</v>
      </c>
      <c r="AR37" s="641"/>
      <c r="AS37" s="641"/>
      <c r="AT37" s="641"/>
      <c r="AU37" s="641"/>
      <c r="AV37" s="641"/>
      <c r="AW37" s="641"/>
      <c r="AX37" s="641"/>
      <c r="AY37" s="642"/>
      <c r="AZ37" s="603">
        <v>29484</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702</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198113</v>
      </c>
      <c r="CS37" s="604"/>
      <c r="CT37" s="604"/>
      <c r="CU37" s="604"/>
      <c r="CV37" s="604"/>
      <c r="CW37" s="604"/>
      <c r="CX37" s="604"/>
      <c r="CY37" s="605"/>
      <c r="CZ37" s="608">
        <v>3.6</v>
      </c>
      <c r="DA37" s="637"/>
      <c r="DB37" s="637"/>
      <c r="DC37" s="638"/>
      <c r="DD37" s="611">
        <v>198113</v>
      </c>
      <c r="DE37" s="604"/>
      <c r="DF37" s="604"/>
      <c r="DG37" s="604"/>
      <c r="DH37" s="604"/>
      <c r="DI37" s="604"/>
      <c r="DJ37" s="604"/>
      <c r="DK37" s="605"/>
      <c r="DL37" s="611">
        <v>198113</v>
      </c>
      <c r="DM37" s="604"/>
      <c r="DN37" s="604"/>
      <c r="DO37" s="604"/>
      <c r="DP37" s="604"/>
      <c r="DQ37" s="604"/>
      <c r="DR37" s="604"/>
      <c r="DS37" s="604"/>
      <c r="DT37" s="604"/>
      <c r="DU37" s="604"/>
      <c r="DV37" s="605"/>
      <c r="DW37" s="608">
        <v>9.8000000000000007</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5666593</v>
      </c>
      <c r="S38" s="655"/>
      <c r="T38" s="655"/>
      <c r="U38" s="655"/>
      <c r="V38" s="655"/>
      <c r="W38" s="655"/>
      <c r="X38" s="655"/>
      <c r="Y38" s="660"/>
      <c r="Z38" s="661">
        <v>100</v>
      </c>
      <c r="AA38" s="661"/>
      <c r="AB38" s="661"/>
      <c r="AC38" s="661"/>
      <c r="AD38" s="662">
        <v>1937358</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9100</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1198</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399989</v>
      </c>
      <c r="CS38" s="606"/>
      <c r="CT38" s="606"/>
      <c r="CU38" s="606"/>
      <c r="CV38" s="606"/>
      <c r="CW38" s="606"/>
      <c r="CX38" s="606"/>
      <c r="CY38" s="607"/>
      <c r="CZ38" s="608">
        <v>7.3</v>
      </c>
      <c r="DA38" s="637"/>
      <c r="DB38" s="637"/>
      <c r="DC38" s="638"/>
      <c r="DD38" s="611">
        <v>364282</v>
      </c>
      <c r="DE38" s="606"/>
      <c r="DF38" s="606"/>
      <c r="DG38" s="606"/>
      <c r="DH38" s="606"/>
      <c r="DI38" s="606"/>
      <c r="DJ38" s="606"/>
      <c r="DK38" s="607"/>
      <c r="DL38" s="611">
        <v>195363</v>
      </c>
      <c r="DM38" s="606"/>
      <c r="DN38" s="606"/>
      <c r="DO38" s="606"/>
      <c r="DP38" s="606"/>
      <c r="DQ38" s="606"/>
      <c r="DR38" s="606"/>
      <c r="DS38" s="606"/>
      <c r="DT38" s="606"/>
      <c r="DU38" s="606"/>
      <c r="DV38" s="607"/>
      <c r="DW38" s="608">
        <v>9.6999999999999993</v>
      </c>
      <c r="DX38" s="637"/>
      <c r="DY38" s="637"/>
      <c r="DZ38" s="637"/>
      <c r="EA38" s="637"/>
      <c r="EB38" s="637"/>
      <c r="EC38" s="639"/>
    </row>
    <row r="39" spans="2:133" ht="11.25" customHeight="1">
      <c r="AQ39" s="640" t="s">
        <v>336</v>
      </c>
      <c r="AR39" s="641"/>
      <c r="AS39" s="641"/>
      <c r="AT39" s="641"/>
      <c r="AU39" s="641"/>
      <c r="AV39" s="641"/>
      <c r="AW39" s="641"/>
      <c r="AX39" s="641"/>
      <c r="AY39" s="642"/>
      <c r="AZ39" s="603" t="s">
        <v>337</v>
      </c>
      <c r="BA39" s="606"/>
      <c r="BB39" s="606"/>
      <c r="BC39" s="606"/>
      <c r="BD39" s="604"/>
      <c r="BE39" s="604"/>
      <c r="BF39" s="643"/>
      <c r="BG39" s="648" t="s">
        <v>338</v>
      </c>
      <c r="BH39" s="649"/>
      <c r="BI39" s="649"/>
      <c r="BJ39" s="649"/>
      <c r="BK39" s="649"/>
      <c r="BL39" s="215"/>
      <c r="BM39" s="644" t="s">
        <v>339</v>
      </c>
      <c r="BN39" s="644"/>
      <c r="BO39" s="644"/>
      <c r="BP39" s="644"/>
      <c r="BQ39" s="644"/>
      <c r="BR39" s="644"/>
      <c r="BS39" s="644"/>
      <c r="BT39" s="644"/>
      <c r="BU39" s="645"/>
      <c r="BV39" s="603">
        <v>83</v>
      </c>
      <c r="BW39" s="606"/>
      <c r="BX39" s="606"/>
      <c r="BY39" s="606"/>
      <c r="BZ39" s="606"/>
      <c r="CA39" s="606"/>
      <c r="CB39" s="646"/>
      <c r="CD39" s="647" t="s">
        <v>340</v>
      </c>
      <c r="CE39" s="644"/>
      <c r="CF39" s="644"/>
      <c r="CG39" s="644"/>
      <c r="CH39" s="644"/>
      <c r="CI39" s="644"/>
      <c r="CJ39" s="644"/>
      <c r="CK39" s="644"/>
      <c r="CL39" s="644"/>
      <c r="CM39" s="644"/>
      <c r="CN39" s="644"/>
      <c r="CO39" s="644"/>
      <c r="CP39" s="644"/>
      <c r="CQ39" s="645"/>
      <c r="CR39" s="603">
        <v>1056385</v>
      </c>
      <c r="CS39" s="604"/>
      <c r="CT39" s="604"/>
      <c r="CU39" s="604"/>
      <c r="CV39" s="604"/>
      <c r="CW39" s="604"/>
      <c r="CX39" s="604"/>
      <c r="CY39" s="605"/>
      <c r="CZ39" s="608">
        <v>19.3</v>
      </c>
      <c r="DA39" s="637"/>
      <c r="DB39" s="637"/>
      <c r="DC39" s="638"/>
      <c r="DD39" s="611">
        <v>1033483</v>
      </c>
      <c r="DE39" s="604"/>
      <c r="DF39" s="604"/>
      <c r="DG39" s="604"/>
      <c r="DH39" s="604"/>
      <c r="DI39" s="604"/>
      <c r="DJ39" s="604"/>
      <c r="DK39" s="605"/>
      <c r="DL39" s="611" t="s">
        <v>123</v>
      </c>
      <c r="DM39" s="604"/>
      <c r="DN39" s="604"/>
      <c r="DO39" s="604"/>
      <c r="DP39" s="604"/>
      <c r="DQ39" s="604"/>
      <c r="DR39" s="604"/>
      <c r="DS39" s="604"/>
      <c r="DT39" s="604"/>
      <c r="DU39" s="604"/>
      <c r="DV39" s="605"/>
      <c r="DW39" s="608" t="s">
        <v>337</v>
      </c>
      <c r="DX39" s="637"/>
      <c r="DY39" s="637"/>
      <c r="DZ39" s="637"/>
      <c r="EA39" s="637"/>
      <c r="EB39" s="637"/>
      <c r="EC39" s="639"/>
    </row>
    <row r="40" spans="2:133" ht="11.25" customHeight="1">
      <c r="AQ40" s="640" t="s">
        <v>341</v>
      </c>
      <c r="AR40" s="641"/>
      <c r="AS40" s="641"/>
      <c r="AT40" s="641"/>
      <c r="AU40" s="641"/>
      <c r="AV40" s="641"/>
      <c r="AW40" s="641"/>
      <c r="AX40" s="641"/>
      <c r="AY40" s="642"/>
      <c r="AZ40" s="603">
        <v>67251</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147</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v>13270</v>
      </c>
      <c r="CS40" s="606"/>
      <c r="CT40" s="606"/>
      <c r="CU40" s="606"/>
      <c r="CV40" s="606"/>
      <c r="CW40" s="606"/>
      <c r="CX40" s="606"/>
      <c r="CY40" s="607"/>
      <c r="CZ40" s="608">
        <v>0.2</v>
      </c>
      <c r="DA40" s="637"/>
      <c r="DB40" s="637"/>
      <c r="DC40" s="638"/>
      <c r="DD40" s="611">
        <v>13270</v>
      </c>
      <c r="DE40" s="606"/>
      <c r="DF40" s="606"/>
      <c r="DG40" s="606"/>
      <c r="DH40" s="606"/>
      <c r="DI40" s="606"/>
      <c r="DJ40" s="606"/>
      <c r="DK40" s="607"/>
      <c r="DL40" s="611" t="s">
        <v>337</v>
      </c>
      <c r="DM40" s="606"/>
      <c r="DN40" s="606"/>
      <c r="DO40" s="606"/>
      <c r="DP40" s="606"/>
      <c r="DQ40" s="606"/>
      <c r="DR40" s="606"/>
      <c r="DS40" s="606"/>
      <c r="DT40" s="606"/>
      <c r="DU40" s="606"/>
      <c r="DV40" s="607"/>
      <c r="DW40" s="608" t="s">
        <v>123</v>
      </c>
      <c r="DX40" s="637"/>
      <c r="DY40" s="637"/>
      <c r="DZ40" s="637"/>
      <c r="EA40" s="637"/>
      <c r="EB40" s="637"/>
      <c r="EC40" s="639"/>
    </row>
    <row r="41" spans="2:133" ht="11.25" customHeight="1">
      <c r="AQ41" s="652" t="s">
        <v>344</v>
      </c>
      <c r="AR41" s="653"/>
      <c r="AS41" s="653"/>
      <c r="AT41" s="653"/>
      <c r="AU41" s="653"/>
      <c r="AV41" s="653"/>
      <c r="AW41" s="653"/>
      <c r="AX41" s="653"/>
      <c r="AY41" s="654"/>
      <c r="AZ41" s="618">
        <v>131434</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317</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337</v>
      </c>
      <c r="CS41" s="604"/>
      <c r="CT41" s="604"/>
      <c r="CU41" s="604"/>
      <c r="CV41" s="604"/>
      <c r="CW41" s="604"/>
      <c r="CX41" s="604"/>
      <c r="CY41" s="605"/>
      <c r="CZ41" s="608" t="s">
        <v>123</v>
      </c>
      <c r="DA41" s="637"/>
      <c r="DB41" s="637"/>
      <c r="DC41" s="638"/>
      <c r="DD41" s="611" t="s">
        <v>337</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1628576</v>
      </c>
      <c r="CS42" s="606"/>
      <c r="CT42" s="606"/>
      <c r="CU42" s="606"/>
      <c r="CV42" s="606"/>
      <c r="CW42" s="606"/>
      <c r="CX42" s="606"/>
      <c r="CY42" s="607"/>
      <c r="CZ42" s="608">
        <v>29.8</v>
      </c>
      <c r="DA42" s="609"/>
      <c r="DB42" s="609"/>
      <c r="DC42" s="610"/>
      <c r="DD42" s="611">
        <v>808312</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v>76762</v>
      </c>
      <c r="CS43" s="604"/>
      <c r="CT43" s="604"/>
      <c r="CU43" s="604"/>
      <c r="CV43" s="604"/>
      <c r="CW43" s="604"/>
      <c r="CX43" s="604"/>
      <c r="CY43" s="605"/>
      <c r="CZ43" s="608">
        <v>1.4</v>
      </c>
      <c r="DA43" s="637"/>
      <c r="DB43" s="637"/>
      <c r="DC43" s="638"/>
      <c r="DD43" s="611">
        <v>76762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351</v>
      </c>
      <c r="CD44" s="631" t="s">
        <v>301</v>
      </c>
      <c r="CE44" s="632"/>
      <c r="CF44" s="600" t="s">
        <v>352</v>
      </c>
      <c r="CG44" s="601"/>
      <c r="CH44" s="601"/>
      <c r="CI44" s="601"/>
      <c r="CJ44" s="601"/>
      <c r="CK44" s="601"/>
      <c r="CL44" s="601"/>
      <c r="CM44" s="601"/>
      <c r="CN44" s="601"/>
      <c r="CO44" s="601"/>
      <c r="CP44" s="601"/>
      <c r="CQ44" s="602"/>
      <c r="CR44" s="603">
        <v>1338888</v>
      </c>
      <c r="CS44" s="606"/>
      <c r="CT44" s="606"/>
      <c r="CU44" s="606"/>
      <c r="CV44" s="606"/>
      <c r="CW44" s="606"/>
      <c r="CX44" s="606"/>
      <c r="CY44" s="607"/>
      <c r="CZ44" s="608">
        <v>24.5</v>
      </c>
      <c r="DA44" s="609"/>
      <c r="DB44" s="609"/>
      <c r="DC44" s="610"/>
      <c r="DD44" s="611">
        <v>768429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353</v>
      </c>
      <c r="CG45" s="601"/>
      <c r="CH45" s="601"/>
      <c r="CI45" s="601"/>
      <c r="CJ45" s="601"/>
      <c r="CK45" s="601"/>
      <c r="CL45" s="601"/>
      <c r="CM45" s="601"/>
      <c r="CN45" s="601"/>
      <c r="CO45" s="601"/>
      <c r="CP45" s="601"/>
      <c r="CQ45" s="602"/>
      <c r="CR45" s="603">
        <v>985846</v>
      </c>
      <c r="CS45" s="604"/>
      <c r="CT45" s="604"/>
      <c r="CU45" s="604"/>
      <c r="CV45" s="604"/>
      <c r="CW45" s="604"/>
      <c r="CX45" s="604"/>
      <c r="CY45" s="605"/>
      <c r="CZ45" s="608">
        <v>18</v>
      </c>
      <c r="DA45" s="637"/>
      <c r="DB45" s="637"/>
      <c r="DC45" s="638"/>
      <c r="DD45" s="611">
        <v>639015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354</v>
      </c>
      <c r="CG46" s="601"/>
      <c r="CH46" s="601"/>
      <c r="CI46" s="601"/>
      <c r="CJ46" s="601"/>
      <c r="CK46" s="601"/>
      <c r="CL46" s="601"/>
      <c r="CM46" s="601"/>
      <c r="CN46" s="601"/>
      <c r="CO46" s="601"/>
      <c r="CP46" s="601"/>
      <c r="CQ46" s="602"/>
      <c r="CR46" s="603">
        <v>343719</v>
      </c>
      <c r="CS46" s="606"/>
      <c r="CT46" s="606"/>
      <c r="CU46" s="606"/>
      <c r="CV46" s="606"/>
      <c r="CW46" s="606"/>
      <c r="CX46" s="606"/>
      <c r="CY46" s="607"/>
      <c r="CZ46" s="608">
        <v>6.3</v>
      </c>
      <c r="DA46" s="609"/>
      <c r="DB46" s="609"/>
      <c r="DC46" s="610"/>
      <c r="DD46" s="611">
        <v>120916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355</v>
      </c>
      <c r="CG47" s="601"/>
      <c r="CH47" s="601"/>
      <c r="CI47" s="601"/>
      <c r="CJ47" s="601"/>
      <c r="CK47" s="601"/>
      <c r="CL47" s="601"/>
      <c r="CM47" s="601"/>
      <c r="CN47" s="601"/>
      <c r="CO47" s="601"/>
      <c r="CP47" s="601"/>
      <c r="CQ47" s="602"/>
      <c r="CR47" s="603">
        <v>289688</v>
      </c>
      <c r="CS47" s="604"/>
      <c r="CT47" s="604"/>
      <c r="CU47" s="604"/>
      <c r="CV47" s="604"/>
      <c r="CW47" s="604"/>
      <c r="CX47" s="604"/>
      <c r="CY47" s="605"/>
      <c r="CZ47" s="608">
        <v>5.3</v>
      </c>
      <c r="DA47" s="637"/>
      <c r="DB47" s="637"/>
      <c r="DC47" s="638"/>
      <c r="DD47" s="611">
        <v>39883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356</v>
      </c>
      <c r="CG48" s="601"/>
      <c r="CH48" s="601"/>
      <c r="CI48" s="601"/>
      <c r="CJ48" s="601"/>
      <c r="CK48" s="601"/>
      <c r="CL48" s="601"/>
      <c r="CM48" s="601"/>
      <c r="CN48" s="601"/>
      <c r="CO48" s="601"/>
      <c r="CP48" s="601"/>
      <c r="CQ48" s="602"/>
      <c r="CR48" s="603" t="s">
        <v>337</v>
      </c>
      <c r="CS48" s="606"/>
      <c r="CT48" s="606"/>
      <c r="CU48" s="606"/>
      <c r="CV48" s="606"/>
      <c r="CW48" s="606"/>
      <c r="CX48" s="606"/>
      <c r="CY48" s="607"/>
      <c r="CZ48" s="608" t="s">
        <v>337</v>
      </c>
      <c r="DA48" s="609"/>
      <c r="DB48" s="609"/>
      <c r="DC48" s="610"/>
      <c r="DD48" s="611" t="s">
        <v>337</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357</v>
      </c>
      <c r="CE49" s="616"/>
      <c r="CF49" s="616"/>
      <c r="CG49" s="616"/>
      <c r="CH49" s="616"/>
      <c r="CI49" s="616"/>
      <c r="CJ49" s="616"/>
      <c r="CK49" s="616"/>
      <c r="CL49" s="616"/>
      <c r="CM49" s="616"/>
      <c r="CN49" s="616"/>
      <c r="CO49" s="616"/>
      <c r="CP49" s="616"/>
      <c r="CQ49" s="617"/>
      <c r="CR49" s="618">
        <v>5463765</v>
      </c>
      <c r="CS49" s="619"/>
      <c r="CT49" s="619"/>
      <c r="CU49" s="619"/>
      <c r="CV49" s="619"/>
      <c r="CW49" s="619"/>
      <c r="CX49" s="619"/>
      <c r="CY49" s="620"/>
      <c r="CZ49" s="621">
        <v>100</v>
      </c>
      <c r="DA49" s="622"/>
      <c r="DB49" s="622"/>
      <c r="DC49" s="623"/>
      <c r="DD49" s="624">
        <v>4163369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ND5j8+Gb23nDE/FTWKcW/WtLQkewKTvtrM2rzSfFwq1Zu1GA0UB02ky4QGLaSZCoHlHMho/ELnkManEaHRrHCg==" saltValue="YJz1665tueNdaDDn9mTW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359</v>
      </c>
      <c r="DK2" s="1142"/>
      <c r="DL2" s="1142"/>
      <c r="DM2" s="1142"/>
      <c r="DN2" s="1142"/>
      <c r="DO2" s="1143"/>
      <c r="DP2" s="229"/>
      <c r="DQ2" s="1141" t="s">
        <v>360</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4"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9" t="s">
        <v>377</v>
      </c>
      <c r="DH5" s="1130"/>
      <c r="DI5" s="1130"/>
      <c r="DJ5" s="1130"/>
      <c r="DK5" s="1131"/>
      <c r="DL5" s="1129" t="s">
        <v>378</v>
      </c>
      <c r="DM5" s="1130"/>
      <c r="DN5" s="1130"/>
      <c r="DO5" s="1130"/>
      <c r="DP5" s="1131"/>
      <c r="DQ5" s="1032" t="s">
        <v>379</v>
      </c>
      <c r="DR5" s="1033"/>
      <c r="DS5" s="1033"/>
      <c r="DT5" s="1033"/>
      <c r="DU5" s="1034"/>
      <c r="DV5" s="1032" t="s">
        <v>370</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380</v>
      </c>
      <c r="C7" s="1082"/>
      <c r="D7" s="1082"/>
      <c r="E7" s="1082"/>
      <c r="F7" s="1082"/>
      <c r="G7" s="1082"/>
      <c r="H7" s="1082"/>
      <c r="I7" s="1082"/>
      <c r="J7" s="1082"/>
      <c r="K7" s="1082"/>
      <c r="L7" s="1082"/>
      <c r="M7" s="1082"/>
      <c r="N7" s="1082"/>
      <c r="O7" s="1082"/>
      <c r="P7" s="1083"/>
      <c r="Q7" s="1135">
        <v>5669</v>
      </c>
      <c r="R7" s="1136"/>
      <c r="S7" s="1136"/>
      <c r="T7" s="1136"/>
      <c r="U7" s="1136"/>
      <c r="V7" s="1136">
        <v>5466</v>
      </c>
      <c r="W7" s="1136"/>
      <c r="X7" s="1136"/>
      <c r="Y7" s="1136"/>
      <c r="Z7" s="1136"/>
      <c r="AA7" s="1136">
        <v>203</v>
      </c>
      <c r="AB7" s="1136"/>
      <c r="AC7" s="1136"/>
      <c r="AD7" s="1136"/>
      <c r="AE7" s="1137"/>
      <c r="AF7" s="1138">
        <v>170</v>
      </c>
      <c r="AG7" s="1139"/>
      <c r="AH7" s="1139"/>
      <c r="AI7" s="1139"/>
      <c r="AJ7" s="1140"/>
      <c r="AK7" s="1122">
        <v>1357</v>
      </c>
      <c r="AL7" s="1123"/>
      <c r="AM7" s="1123"/>
      <c r="AN7" s="1123"/>
      <c r="AO7" s="1123"/>
      <c r="AP7" s="1123">
        <v>3542</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563</v>
      </c>
      <c r="BT7" s="1127"/>
      <c r="BU7" s="1127"/>
      <c r="BV7" s="1127"/>
      <c r="BW7" s="1127"/>
      <c r="BX7" s="1127"/>
      <c r="BY7" s="1127"/>
      <c r="BZ7" s="1127"/>
      <c r="CA7" s="1127"/>
      <c r="CB7" s="1127"/>
      <c r="CC7" s="1127"/>
      <c r="CD7" s="1127"/>
      <c r="CE7" s="1127"/>
      <c r="CF7" s="1127"/>
      <c r="CG7" s="1128"/>
      <c r="CH7" s="1119">
        <v>319</v>
      </c>
      <c r="CI7" s="1120"/>
      <c r="CJ7" s="1120"/>
      <c r="CK7" s="1120"/>
      <c r="CL7" s="1121"/>
      <c r="CM7" s="1119">
        <v>139</v>
      </c>
      <c r="CN7" s="1120"/>
      <c r="CO7" s="1120"/>
      <c r="CP7" s="1120"/>
      <c r="CQ7" s="1121"/>
      <c r="CR7" s="1119">
        <v>38</v>
      </c>
      <c r="CS7" s="1120"/>
      <c r="CT7" s="1120"/>
      <c r="CU7" s="1120"/>
      <c r="CV7" s="1121"/>
      <c r="CW7" s="1119">
        <v>1</v>
      </c>
      <c r="CX7" s="1120"/>
      <c r="CY7" s="1120"/>
      <c r="CZ7" s="1120"/>
      <c r="DA7" s="1121"/>
      <c r="DB7" s="1119" t="s">
        <v>565</v>
      </c>
      <c r="DC7" s="1120"/>
      <c r="DD7" s="1120"/>
      <c r="DE7" s="1120"/>
      <c r="DF7" s="1121"/>
      <c r="DG7" s="1119" t="s">
        <v>566</v>
      </c>
      <c r="DH7" s="1120"/>
      <c r="DI7" s="1120"/>
      <c r="DJ7" s="1120"/>
      <c r="DK7" s="1121"/>
      <c r="DL7" s="1119" t="s">
        <v>565</v>
      </c>
      <c r="DM7" s="1120"/>
      <c r="DN7" s="1120"/>
      <c r="DO7" s="1120"/>
      <c r="DP7" s="1121"/>
      <c r="DQ7" s="1119" t="s">
        <v>565</v>
      </c>
      <c r="DR7" s="1120"/>
      <c r="DS7" s="1120"/>
      <c r="DT7" s="1120"/>
      <c r="DU7" s="1121"/>
      <c r="DV7" s="1146"/>
      <c r="DW7" s="1147"/>
      <c r="DX7" s="1147"/>
      <c r="DY7" s="1147"/>
      <c r="DZ7" s="1148"/>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564</v>
      </c>
      <c r="BT8" s="1046"/>
      <c r="BU8" s="1046"/>
      <c r="BV8" s="1046"/>
      <c r="BW8" s="1046"/>
      <c r="BX8" s="1046"/>
      <c r="BY8" s="1046"/>
      <c r="BZ8" s="1046"/>
      <c r="CA8" s="1046"/>
      <c r="CB8" s="1046"/>
      <c r="CC8" s="1046"/>
      <c r="CD8" s="1046"/>
      <c r="CE8" s="1046"/>
      <c r="CF8" s="1046"/>
      <c r="CG8" s="1047"/>
      <c r="CH8" s="1020">
        <v>0</v>
      </c>
      <c r="CI8" s="1021"/>
      <c r="CJ8" s="1021"/>
      <c r="CK8" s="1021"/>
      <c r="CL8" s="1022"/>
      <c r="CM8" s="1020">
        <v>4</v>
      </c>
      <c r="CN8" s="1021"/>
      <c r="CO8" s="1021"/>
      <c r="CP8" s="1021"/>
      <c r="CQ8" s="1022"/>
      <c r="CR8" s="1020">
        <v>1</v>
      </c>
      <c r="CS8" s="1021"/>
      <c r="CT8" s="1021"/>
      <c r="CU8" s="1021"/>
      <c r="CV8" s="1022"/>
      <c r="CW8" s="1020" t="s">
        <v>565</v>
      </c>
      <c r="CX8" s="1021"/>
      <c r="CY8" s="1021"/>
      <c r="CZ8" s="1021"/>
      <c r="DA8" s="1022"/>
      <c r="DB8" s="1020" t="s">
        <v>565</v>
      </c>
      <c r="DC8" s="1021"/>
      <c r="DD8" s="1021"/>
      <c r="DE8" s="1021"/>
      <c r="DF8" s="1022"/>
      <c r="DG8" s="1020" t="s">
        <v>565</v>
      </c>
      <c r="DH8" s="1021"/>
      <c r="DI8" s="1021"/>
      <c r="DJ8" s="1021"/>
      <c r="DK8" s="1022"/>
      <c r="DL8" s="1020" t="s">
        <v>565</v>
      </c>
      <c r="DM8" s="1021"/>
      <c r="DN8" s="1021"/>
      <c r="DO8" s="1021"/>
      <c r="DP8" s="1022"/>
      <c r="DQ8" s="1020" t="s">
        <v>565</v>
      </c>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099">
        <v>5667</v>
      </c>
      <c r="R23" s="1100"/>
      <c r="S23" s="1100"/>
      <c r="T23" s="1100"/>
      <c r="U23" s="1100"/>
      <c r="V23" s="1100">
        <v>5464</v>
      </c>
      <c r="W23" s="1100"/>
      <c r="X23" s="1100"/>
      <c r="Y23" s="1100"/>
      <c r="Z23" s="1100"/>
      <c r="AA23" s="1100">
        <v>203</v>
      </c>
      <c r="AB23" s="1100"/>
      <c r="AC23" s="1100"/>
      <c r="AD23" s="1100"/>
      <c r="AE23" s="1101"/>
      <c r="AF23" s="1102">
        <v>170</v>
      </c>
      <c r="AG23" s="1100"/>
      <c r="AH23" s="1100"/>
      <c r="AI23" s="1100"/>
      <c r="AJ23" s="1103"/>
      <c r="AK23" s="1104"/>
      <c r="AL23" s="1105"/>
      <c r="AM23" s="1105"/>
      <c r="AN23" s="1105"/>
      <c r="AO23" s="1105"/>
      <c r="AP23" s="1100">
        <v>3542</v>
      </c>
      <c r="AQ23" s="1100"/>
      <c r="AR23" s="1100"/>
      <c r="AS23" s="1100"/>
      <c r="AT23" s="1100"/>
      <c r="AU23" s="1106"/>
      <c r="AV23" s="1106"/>
      <c r="AW23" s="1106"/>
      <c r="AX23" s="1106"/>
      <c r="AY23" s="1107"/>
      <c r="AZ23" s="1096">
        <v>-8.3800000000000008</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363</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370</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394</v>
      </c>
      <c r="C28" s="1082"/>
      <c r="D28" s="1082"/>
      <c r="E28" s="1082"/>
      <c r="F28" s="1082"/>
      <c r="G28" s="1082"/>
      <c r="H28" s="1082"/>
      <c r="I28" s="1082"/>
      <c r="J28" s="1082"/>
      <c r="K28" s="1082"/>
      <c r="L28" s="1082"/>
      <c r="M28" s="1082"/>
      <c r="N28" s="1082"/>
      <c r="O28" s="1082"/>
      <c r="P28" s="1083"/>
      <c r="Q28" s="1084">
        <v>762</v>
      </c>
      <c r="R28" s="1085"/>
      <c r="S28" s="1085"/>
      <c r="T28" s="1085"/>
      <c r="U28" s="1085"/>
      <c r="V28" s="1085">
        <v>665</v>
      </c>
      <c r="W28" s="1085"/>
      <c r="X28" s="1085"/>
      <c r="Y28" s="1085"/>
      <c r="Z28" s="1085"/>
      <c r="AA28" s="1085">
        <v>97</v>
      </c>
      <c r="AB28" s="1085"/>
      <c r="AC28" s="1085"/>
      <c r="AD28" s="1085"/>
      <c r="AE28" s="1086"/>
      <c r="AF28" s="1087">
        <v>97</v>
      </c>
      <c r="AG28" s="1085"/>
      <c r="AH28" s="1085"/>
      <c r="AI28" s="1085"/>
      <c r="AJ28" s="1088"/>
      <c r="AK28" s="1089">
        <v>74</v>
      </c>
      <c r="AL28" s="1077"/>
      <c r="AM28" s="1077"/>
      <c r="AN28" s="1077"/>
      <c r="AO28" s="1077"/>
      <c r="AP28" s="1077" t="s">
        <v>559</v>
      </c>
      <c r="AQ28" s="1077"/>
      <c r="AR28" s="1077"/>
      <c r="AS28" s="1077"/>
      <c r="AT28" s="1077"/>
      <c r="AU28" s="1077" t="s">
        <v>560</v>
      </c>
      <c r="AV28" s="1077"/>
      <c r="AW28" s="1077"/>
      <c r="AX28" s="1077"/>
      <c r="AY28" s="1077"/>
      <c r="AZ28" s="1078" t="s">
        <v>559</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395</v>
      </c>
      <c r="C29" s="1069"/>
      <c r="D29" s="1069"/>
      <c r="E29" s="1069"/>
      <c r="F29" s="1069"/>
      <c r="G29" s="1069"/>
      <c r="H29" s="1069"/>
      <c r="I29" s="1069"/>
      <c r="J29" s="1069"/>
      <c r="K29" s="1069"/>
      <c r="L29" s="1069"/>
      <c r="M29" s="1069"/>
      <c r="N29" s="1069"/>
      <c r="O29" s="1069"/>
      <c r="P29" s="1070"/>
      <c r="Q29" s="1074">
        <v>39</v>
      </c>
      <c r="R29" s="1075"/>
      <c r="S29" s="1075"/>
      <c r="T29" s="1075"/>
      <c r="U29" s="1075"/>
      <c r="V29" s="1075">
        <v>39</v>
      </c>
      <c r="W29" s="1075"/>
      <c r="X29" s="1075"/>
      <c r="Y29" s="1075"/>
      <c r="Z29" s="1075"/>
      <c r="AA29" s="1075">
        <v>0</v>
      </c>
      <c r="AB29" s="1075"/>
      <c r="AC29" s="1075"/>
      <c r="AD29" s="1075"/>
      <c r="AE29" s="1076"/>
      <c r="AF29" s="1050">
        <v>0</v>
      </c>
      <c r="AG29" s="1051"/>
      <c r="AH29" s="1051"/>
      <c r="AI29" s="1051"/>
      <c r="AJ29" s="1052"/>
      <c r="AK29" s="1011">
        <v>16</v>
      </c>
      <c r="AL29" s="1002"/>
      <c r="AM29" s="1002"/>
      <c r="AN29" s="1002"/>
      <c r="AO29" s="1002"/>
      <c r="AP29" s="1002" t="s">
        <v>559</v>
      </c>
      <c r="AQ29" s="1002"/>
      <c r="AR29" s="1002"/>
      <c r="AS29" s="1002"/>
      <c r="AT29" s="1002"/>
      <c r="AU29" s="1002" t="s">
        <v>559</v>
      </c>
      <c r="AV29" s="1002"/>
      <c r="AW29" s="1002"/>
      <c r="AX29" s="1002"/>
      <c r="AY29" s="1002"/>
      <c r="AZ29" s="1073" t="s">
        <v>559</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396</v>
      </c>
      <c r="C30" s="1069"/>
      <c r="D30" s="1069"/>
      <c r="E30" s="1069"/>
      <c r="F30" s="1069"/>
      <c r="G30" s="1069"/>
      <c r="H30" s="1069"/>
      <c r="I30" s="1069"/>
      <c r="J30" s="1069"/>
      <c r="K30" s="1069"/>
      <c r="L30" s="1069"/>
      <c r="M30" s="1069"/>
      <c r="N30" s="1069"/>
      <c r="O30" s="1069"/>
      <c r="P30" s="1070"/>
      <c r="Q30" s="1074">
        <v>51</v>
      </c>
      <c r="R30" s="1075"/>
      <c r="S30" s="1075"/>
      <c r="T30" s="1075"/>
      <c r="U30" s="1075"/>
      <c r="V30" s="1075">
        <v>47</v>
      </c>
      <c r="W30" s="1075"/>
      <c r="X30" s="1075"/>
      <c r="Y30" s="1075"/>
      <c r="Z30" s="1075"/>
      <c r="AA30" s="1075">
        <v>4</v>
      </c>
      <c r="AB30" s="1075"/>
      <c r="AC30" s="1075"/>
      <c r="AD30" s="1075"/>
      <c r="AE30" s="1076"/>
      <c r="AF30" s="1050">
        <v>4</v>
      </c>
      <c r="AG30" s="1051"/>
      <c r="AH30" s="1051"/>
      <c r="AI30" s="1051"/>
      <c r="AJ30" s="1052"/>
      <c r="AK30" s="1011">
        <v>40</v>
      </c>
      <c r="AL30" s="1002"/>
      <c r="AM30" s="1002"/>
      <c r="AN30" s="1002"/>
      <c r="AO30" s="1002"/>
      <c r="AP30" s="1002">
        <v>321</v>
      </c>
      <c r="AQ30" s="1002"/>
      <c r="AR30" s="1002"/>
      <c r="AS30" s="1002"/>
      <c r="AT30" s="1002"/>
      <c r="AU30" s="1002">
        <v>296</v>
      </c>
      <c r="AV30" s="1002"/>
      <c r="AW30" s="1002"/>
      <c r="AX30" s="1002"/>
      <c r="AY30" s="1002"/>
      <c r="AZ30" s="1073" t="s">
        <v>558</v>
      </c>
      <c r="BA30" s="1073"/>
      <c r="BB30" s="1073"/>
      <c r="BC30" s="1073"/>
      <c r="BD30" s="1073"/>
      <c r="BE30" s="1063" t="s">
        <v>397</v>
      </c>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398</v>
      </c>
      <c r="C31" s="1069"/>
      <c r="D31" s="1069"/>
      <c r="E31" s="1069"/>
      <c r="F31" s="1069"/>
      <c r="G31" s="1069"/>
      <c r="H31" s="1069"/>
      <c r="I31" s="1069"/>
      <c r="J31" s="1069"/>
      <c r="K31" s="1069"/>
      <c r="L31" s="1069"/>
      <c r="M31" s="1069"/>
      <c r="N31" s="1069"/>
      <c r="O31" s="1069"/>
      <c r="P31" s="1070"/>
      <c r="Q31" s="1074">
        <v>84</v>
      </c>
      <c r="R31" s="1075"/>
      <c r="S31" s="1075"/>
      <c r="T31" s="1075"/>
      <c r="U31" s="1075"/>
      <c r="V31" s="1075">
        <v>56</v>
      </c>
      <c r="W31" s="1075"/>
      <c r="X31" s="1075"/>
      <c r="Y31" s="1075"/>
      <c r="Z31" s="1075"/>
      <c r="AA31" s="1075">
        <v>28</v>
      </c>
      <c r="AB31" s="1075"/>
      <c r="AC31" s="1075"/>
      <c r="AD31" s="1075"/>
      <c r="AE31" s="1076"/>
      <c r="AF31" s="1050">
        <v>28</v>
      </c>
      <c r="AG31" s="1051"/>
      <c r="AH31" s="1051"/>
      <c r="AI31" s="1051"/>
      <c r="AJ31" s="1052"/>
      <c r="AK31" s="1011">
        <v>10</v>
      </c>
      <c r="AL31" s="1002"/>
      <c r="AM31" s="1002"/>
      <c r="AN31" s="1002"/>
      <c r="AO31" s="1002"/>
      <c r="AP31" s="1002">
        <v>68</v>
      </c>
      <c r="AQ31" s="1002"/>
      <c r="AR31" s="1002"/>
      <c r="AS31" s="1002"/>
      <c r="AT31" s="1002"/>
      <c r="AU31" s="1002">
        <v>68</v>
      </c>
      <c r="AV31" s="1002"/>
      <c r="AW31" s="1002"/>
      <c r="AX31" s="1002"/>
      <c r="AY31" s="1002"/>
      <c r="AZ31" s="1073" t="s">
        <v>558</v>
      </c>
      <c r="BA31" s="1073"/>
      <c r="BB31" s="1073"/>
      <c r="BC31" s="1073"/>
      <c r="BD31" s="1073"/>
      <c r="BE31" s="1063" t="s">
        <v>397</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399</v>
      </c>
      <c r="C32" s="1069"/>
      <c r="D32" s="1069"/>
      <c r="E32" s="1069"/>
      <c r="F32" s="1069"/>
      <c r="G32" s="1069"/>
      <c r="H32" s="1069"/>
      <c r="I32" s="1069"/>
      <c r="J32" s="1069"/>
      <c r="K32" s="1069"/>
      <c r="L32" s="1069"/>
      <c r="M32" s="1069"/>
      <c r="N32" s="1069"/>
      <c r="O32" s="1069"/>
      <c r="P32" s="1070"/>
      <c r="Q32" s="1074">
        <v>317</v>
      </c>
      <c r="R32" s="1075"/>
      <c r="S32" s="1075"/>
      <c r="T32" s="1075"/>
      <c r="U32" s="1075"/>
      <c r="V32" s="1075">
        <v>270</v>
      </c>
      <c r="W32" s="1075"/>
      <c r="X32" s="1075"/>
      <c r="Y32" s="1075"/>
      <c r="Z32" s="1075"/>
      <c r="AA32" s="1075">
        <v>47</v>
      </c>
      <c r="AB32" s="1075"/>
      <c r="AC32" s="1075"/>
      <c r="AD32" s="1075"/>
      <c r="AE32" s="1076"/>
      <c r="AF32" s="1050">
        <v>47</v>
      </c>
      <c r="AG32" s="1051"/>
      <c r="AH32" s="1051"/>
      <c r="AI32" s="1051"/>
      <c r="AJ32" s="1052"/>
      <c r="AK32" s="1011">
        <v>113</v>
      </c>
      <c r="AL32" s="1002"/>
      <c r="AM32" s="1002"/>
      <c r="AN32" s="1002"/>
      <c r="AO32" s="1002"/>
      <c r="AP32" s="1002">
        <v>1266</v>
      </c>
      <c r="AQ32" s="1002"/>
      <c r="AR32" s="1002"/>
      <c r="AS32" s="1002"/>
      <c r="AT32" s="1002"/>
      <c r="AU32" s="1002">
        <v>1120</v>
      </c>
      <c r="AV32" s="1002"/>
      <c r="AW32" s="1002"/>
      <c r="AX32" s="1002"/>
      <c r="AY32" s="1002"/>
      <c r="AZ32" s="1073" t="s">
        <v>558</v>
      </c>
      <c r="BA32" s="1073"/>
      <c r="BB32" s="1073"/>
      <c r="BC32" s="1073"/>
      <c r="BD32" s="1073"/>
      <c r="BE32" s="1063" t="s">
        <v>397</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400</v>
      </c>
      <c r="C33" s="1069"/>
      <c r="D33" s="1069"/>
      <c r="E33" s="1069"/>
      <c r="F33" s="1069"/>
      <c r="G33" s="1069"/>
      <c r="H33" s="1069"/>
      <c r="I33" s="1069"/>
      <c r="J33" s="1069"/>
      <c r="K33" s="1069"/>
      <c r="L33" s="1069"/>
      <c r="M33" s="1069"/>
      <c r="N33" s="1069"/>
      <c r="O33" s="1069"/>
      <c r="P33" s="1070"/>
      <c r="Q33" s="1074">
        <v>195</v>
      </c>
      <c r="R33" s="1075"/>
      <c r="S33" s="1075"/>
      <c r="T33" s="1075"/>
      <c r="U33" s="1075"/>
      <c r="V33" s="1075">
        <v>174</v>
      </c>
      <c r="W33" s="1075"/>
      <c r="X33" s="1075"/>
      <c r="Y33" s="1075"/>
      <c r="Z33" s="1075"/>
      <c r="AA33" s="1075">
        <v>21</v>
      </c>
      <c r="AB33" s="1075"/>
      <c r="AC33" s="1075"/>
      <c r="AD33" s="1075"/>
      <c r="AE33" s="1076"/>
      <c r="AF33" s="1050">
        <v>21</v>
      </c>
      <c r="AG33" s="1051"/>
      <c r="AH33" s="1051"/>
      <c r="AI33" s="1051"/>
      <c r="AJ33" s="1052"/>
      <c r="AK33" s="1011">
        <v>29</v>
      </c>
      <c r="AL33" s="1002"/>
      <c r="AM33" s="1002"/>
      <c r="AN33" s="1002"/>
      <c r="AO33" s="1002"/>
      <c r="AP33" s="1002">
        <v>475</v>
      </c>
      <c r="AQ33" s="1002"/>
      <c r="AR33" s="1002"/>
      <c r="AS33" s="1002"/>
      <c r="AT33" s="1002"/>
      <c r="AU33" s="1002">
        <v>309</v>
      </c>
      <c r="AV33" s="1002"/>
      <c r="AW33" s="1002"/>
      <c r="AX33" s="1002"/>
      <c r="AY33" s="1002"/>
      <c r="AZ33" s="1073" t="s">
        <v>558</v>
      </c>
      <c r="BA33" s="1073"/>
      <c r="BB33" s="1073"/>
      <c r="BC33" s="1073"/>
      <c r="BD33" s="1073"/>
      <c r="BE33" s="1063" t="s">
        <v>397</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401</v>
      </c>
      <c r="C34" s="1069"/>
      <c r="D34" s="1069"/>
      <c r="E34" s="1069"/>
      <c r="F34" s="1069"/>
      <c r="G34" s="1069"/>
      <c r="H34" s="1069"/>
      <c r="I34" s="1069"/>
      <c r="J34" s="1069"/>
      <c r="K34" s="1069"/>
      <c r="L34" s="1069"/>
      <c r="M34" s="1069"/>
      <c r="N34" s="1069"/>
      <c r="O34" s="1069"/>
      <c r="P34" s="1070"/>
      <c r="Q34" s="1074">
        <v>9</v>
      </c>
      <c r="R34" s="1075"/>
      <c r="S34" s="1075"/>
      <c r="T34" s="1075"/>
      <c r="U34" s="1075"/>
      <c r="V34" s="1075">
        <v>9</v>
      </c>
      <c r="W34" s="1075"/>
      <c r="X34" s="1075"/>
      <c r="Y34" s="1075"/>
      <c r="Z34" s="1075"/>
      <c r="AA34" s="1075">
        <v>0</v>
      </c>
      <c r="AB34" s="1075"/>
      <c r="AC34" s="1075"/>
      <c r="AD34" s="1075"/>
      <c r="AE34" s="1076"/>
      <c r="AF34" s="1050">
        <v>0</v>
      </c>
      <c r="AG34" s="1051"/>
      <c r="AH34" s="1051"/>
      <c r="AI34" s="1051"/>
      <c r="AJ34" s="1052"/>
      <c r="AK34" s="1011">
        <v>9</v>
      </c>
      <c r="AL34" s="1002"/>
      <c r="AM34" s="1002"/>
      <c r="AN34" s="1002"/>
      <c r="AO34" s="1002"/>
      <c r="AP34" s="1002">
        <v>0</v>
      </c>
      <c r="AQ34" s="1002"/>
      <c r="AR34" s="1002"/>
      <c r="AS34" s="1002"/>
      <c r="AT34" s="1002"/>
      <c r="AU34" s="1002">
        <v>0</v>
      </c>
      <c r="AV34" s="1002"/>
      <c r="AW34" s="1002"/>
      <c r="AX34" s="1002"/>
      <c r="AY34" s="1002"/>
      <c r="AZ34" s="1073" t="s">
        <v>558</v>
      </c>
      <c r="BA34" s="1073"/>
      <c r="BB34" s="1073"/>
      <c r="BC34" s="1073"/>
      <c r="BD34" s="1073"/>
      <c r="BE34" s="1063" t="s">
        <v>397</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382</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198</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123</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405</v>
      </c>
      <c r="B66" s="1027"/>
      <c r="C66" s="1027"/>
      <c r="D66" s="1027"/>
      <c r="E66" s="1027"/>
      <c r="F66" s="1027"/>
      <c r="G66" s="1027"/>
      <c r="H66" s="1027"/>
      <c r="I66" s="1027"/>
      <c r="J66" s="1027"/>
      <c r="K66" s="1027"/>
      <c r="L66" s="1027"/>
      <c r="M66" s="1027"/>
      <c r="N66" s="1027"/>
      <c r="O66" s="1027"/>
      <c r="P66" s="1028"/>
      <c r="Q66" s="1032" t="s">
        <v>406</v>
      </c>
      <c r="R66" s="1033"/>
      <c r="S66" s="1033"/>
      <c r="T66" s="1033"/>
      <c r="U66" s="1034"/>
      <c r="V66" s="1032" t="s">
        <v>387</v>
      </c>
      <c r="W66" s="1033"/>
      <c r="X66" s="1033"/>
      <c r="Y66" s="1033"/>
      <c r="Z66" s="1034"/>
      <c r="AA66" s="1032" t="s">
        <v>407</v>
      </c>
      <c r="AB66" s="1033"/>
      <c r="AC66" s="1033"/>
      <c r="AD66" s="1033"/>
      <c r="AE66" s="1034"/>
      <c r="AF66" s="1038" t="s">
        <v>389</v>
      </c>
      <c r="AG66" s="1039"/>
      <c r="AH66" s="1039"/>
      <c r="AI66" s="1039"/>
      <c r="AJ66" s="1040"/>
      <c r="AK66" s="1032" t="s">
        <v>408</v>
      </c>
      <c r="AL66" s="1027"/>
      <c r="AM66" s="1027"/>
      <c r="AN66" s="1027"/>
      <c r="AO66" s="1028"/>
      <c r="AP66" s="1032" t="s">
        <v>409</v>
      </c>
      <c r="AQ66" s="1033"/>
      <c r="AR66" s="1033"/>
      <c r="AS66" s="1033"/>
      <c r="AT66" s="1034"/>
      <c r="AU66" s="1032" t="s">
        <v>410</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561</v>
      </c>
      <c r="C68" s="1017"/>
      <c r="D68" s="1017"/>
      <c r="E68" s="1017"/>
      <c r="F68" s="1017"/>
      <c r="G68" s="1017"/>
      <c r="H68" s="1017"/>
      <c r="I68" s="1017"/>
      <c r="J68" s="1017"/>
      <c r="K68" s="1017"/>
      <c r="L68" s="1017"/>
      <c r="M68" s="1017"/>
      <c r="N68" s="1017"/>
      <c r="O68" s="1017"/>
      <c r="P68" s="1018"/>
      <c r="Q68" s="1019">
        <v>11183</v>
      </c>
      <c r="R68" s="1013"/>
      <c r="S68" s="1013"/>
      <c r="T68" s="1013"/>
      <c r="U68" s="1013"/>
      <c r="V68" s="1013">
        <v>10814</v>
      </c>
      <c r="W68" s="1013"/>
      <c r="X68" s="1013"/>
      <c r="Y68" s="1013"/>
      <c r="Z68" s="1013"/>
      <c r="AA68" s="1013">
        <v>369</v>
      </c>
      <c r="AB68" s="1013"/>
      <c r="AC68" s="1013"/>
      <c r="AD68" s="1013"/>
      <c r="AE68" s="1013"/>
      <c r="AF68" s="1013">
        <v>369</v>
      </c>
      <c r="AG68" s="1013"/>
      <c r="AH68" s="1013"/>
      <c r="AI68" s="1013"/>
      <c r="AJ68" s="1013"/>
      <c r="AK68" s="1013">
        <v>86</v>
      </c>
      <c r="AL68" s="1013"/>
      <c r="AM68" s="1013"/>
      <c r="AN68" s="1013"/>
      <c r="AO68" s="1013"/>
      <c r="AP68" s="1013"/>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562</v>
      </c>
      <c r="C69" s="1006"/>
      <c r="D69" s="1006"/>
      <c r="E69" s="1006"/>
      <c r="F69" s="1006"/>
      <c r="G69" s="1006"/>
      <c r="H69" s="1006"/>
      <c r="I69" s="1006"/>
      <c r="J69" s="1006"/>
      <c r="K69" s="1006"/>
      <c r="L69" s="1006"/>
      <c r="M69" s="1006"/>
      <c r="N69" s="1006"/>
      <c r="O69" s="1006"/>
      <c r="P69" s="1007"/>
      <c r="Q69" s="1008">
        <v>112</v>
      </c>
      <c r="R69" s="1002"/>
      <c r="S69" s="1002"/>
      <c r="T69" s="1002"/>
      <c r="U69" s="1002"/>
      <c r="V69" s="1002">
        <v>103</v>
      </c>
      <c r="W69" s="1002"/>
      <c r="X69" s="1002"/>
      <c r="Y69" s="1002"/>
      <c r="Z69" s="1002"/>
      <c r="AA69" s="1002">
        <v>9</v>
      </c>
      <c r="AB69" s="1002"/>
      <c r="AC69" s="1002"/>
      <c r="AD69" s="1002"/>
      <c r="AE69" s="1002"/>
      <c r="AF69" s="1002">
        <v>9</v>
      </c>
      <c r="AG69" s="1002"/>
      <c r="AH69" s="1002"/>
      <c r="AI69" s="1002"/>
      <c r="AJ69" s="1002"/>
      <c r="AK69" s="1002">
        <v>10</v>
      </c>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567</v>
      </c>
      <c r="C70" s="1006"/>
      <c r="D70" s="1006"/>
      <c r="E70" s="1006"/>
      <c r="F70" s="1006"/>
      <c r="G70" s="1006"/>
      <c r="H70" s="1006"/>
      <c r="I70" s="1006"/>
      <c r="J70" s="1006"/>
      <c r="K70" s="1006"/>
      <c r="L70" s="1006"/>
      <c r="M70" s="1006"/>
      <c r="N70" s="1006"/>
      <c r="O70" s="1006"/>
      <c r="P70" s="1007"/>
      <c r="Q70" s="1008">
        <v>3266</v>
      </c>
      <c r="R70" s="1002"/>
      <c r="S70" s="1002"/>
      <c r="T70" s="1002"/>
      <c r="U70" s="1002"/>
      <c r="V70" s="1002">
        <v>3172</v>
      </c>
      <c r="W70" s="1002"/>
      <c r="X70" s="1002"/>
      <c r="Y70" s="1002"/>
      <c r="Z70" s="1002"/>
      <c r="AA70" s="1002">
        <v>94</v>
      </c>
      <c r="AB70" s="1002"/>
      <c r="AC70" s="1002"/>
      <c r="AD70" s="1002"/>
      <c r="AE70" s="1002"/>
      <c r="AF70" s="1002">
        <v>73</v>
      </c>
      <c r="AG70" s="1002"/>
      <c r="AH70" s="1002"/>
      <c r="AI70" s="1002"/>
      <c r="AJ70" s="1002"/>
      <c r="AK70" s="1002"/>
      <c r="AL70" s="1002"/>
      <c r="AM70" s="1002"/>
      <c r="AN70" s="1002"/>
      <c r="AO70" s="1002"/>
      <c r="AP70" s="1002">
        <v>99</v>
      </c>
      <c r="AQ70" s="1002"/>
      <c r="AR70" s="1002"/>
      <c r="AS70" s="1002"/>
      <c r="AT70" s="1002"/>
      <c r="AU70" s="1002">
        <v>99</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300</v>
      </c>
      <c r="AG109" s="925"/>
      <c r="AH109" s="925"/>
      <c r="AI109" s="925"/>
      <c r="AJ109" s="926"/>
      <c r="AK109" s="927" t="s">
        <v>299</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300</v>
      </c>
      <c r="BW109" s="925"/>
      <c r="BX109" s="925"/>
      <c r="BY109" s="925"/>
      <c r="BZ109" s="926"/>
      <c r="CA109" s="927" t="s">
        <v>299</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300</v>
      </c>
      <c r="DM109" s="925"/>
      <c r="DN109" s="925"/>
      <c r="DO109" s="925"/>
      <c r="DP109" s="926"/>
      <c r="DQ109" s="927" t="s">
        <v>299</v>
      </c>
      <c r="DR109" s="925"/>
      <c r="DS109" s="925"/>
      <c r="DT109" s="925"/>
      <c r="DU109" s="926"/>
      <c r="DV109" s="927" t="s">
        <v>421</v>
      </c>
      <c r="DW109" s="925"/>
      <c r="DX109" s="925"/>
      <c r="DY109" s="925"/>
      <c r="DZ109" s="956"/>
    </row>
    <row r="110" spans="1:131" s="226" customFormat="1" ht="26.25" customHeight="1">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293853</v>
      </c>
      <c r="AB110" s="918"/>
      <c r="AC110" s="918"/>
      <c r="AD110" s="918"/>
      <c r="AE110" s="919"/>
      <c r="AF110" s="920">
        <v>297213</v>
      </c>
      <c r="AG110" s="918"/>
      <c r="AH110" s="918"/>
      <c r="AI110" s="918"/>
      <c r="AJ110" s="919"/>
      <c r="AK110" s="920">
        <v>290227</v>
      </c>
      <c r="AL110" s="918"/>
      <c r="AM110" s="918"/>
      <c r="AN110" s="918"/>
      <c r="AO110" s="919"/>
      <c r="AP110" s="921">
        <v>17</v>
      </c>
      <c r="AQ110" s="922"/>
      <c r="AR110" s="922"/>
      <c r="AS110" s="922"/>
      <c r="AT110" s="923"/>
      <c r="AU110" s="957" t="s">
        <v>66</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3234965</v>
      </c>
      <c r="BR110" s="865"/>
      <c r="BS110" s="865"/>
      <c r="BT110" s="865"/>
      <c r="BU110" s="865"/>
      <c r="BV110" s="865">
        <v>3529191</v>
      </c>
      <c r="BW110" s="865"/>
      <c r="BX110" s="865"/>
      <c r="BY110" s="865"/>
      <c r="BZ110" s="865"/>
      <c r="CA110" s="865">
        <v>3541721</v>
      </c>
      <c r="CB110" s="865"/>
      <c r="CC110" s="865"/>
      <c r="CD110" s="865"/>
      <c r="CE110" s="865"/>
      <c r="CF110" s="889">
        <v>207.3</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123</v>
      </c>
      <c r="DH110" s="865"/>
      <c r="DI110" s="865"/>
      <c r="DJ110" s="865"/>
      <c r="DK110" s="865"/>
      <c r="DL110" s="865" t="s">
        <v>427</v>
      </c>
      <c r="DM110" s="865"/>
      <c r="DN110" s="865"/>
      <c r="DO110" s="865"/>
      <c r="DP110" s="865"/>
      <c r="DQ110" s="865" t="s">
        <v>427</v>
      </c>
      <c r="DR110" s="865"/>
      <c r="DS110" s="865"/>
      <c r="DT110" s="865"/>
      <c r="DU110" s="865"/>
      <c r="DV110" s="866" t="s">
        <v>123</v>
      </c>
      <c r="DW110" s="866"/>
      <c r="DX110" s="866"/>
      <c r="DY110" s="866"/>
      <c r="DZ110" s="867"/>
    </row>
    <row r="111" spans="1:131" s="226" customFormat="1" ht="26.25" customHeight="1">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123</v>
      </c>
      <c r="AB111" s="946"/>
      <c r="AC111" s="946"/>
      <c r="AD111" s="946"/>
      <c r="AE111" s="947"/>
      <c r="AF111" s="948" t="s">
        <v>123</v>
      </c>
      <c r="AG111" s="946"/>
      <c r="AH111" s="946"/>
      <c r="AI111" s="946"/>
      <c r="AJ111" s="947"/>
      <c r="AK111" s="948" t="s">
        <v>427</v>
      </c>
      <c r="AL111" s="946"/>
      <c r="AM111" s="946"/>
      <c r="AN111" s="946"/>
      <c r="AO111" s="947"/>
      <c r="AP111" s="949" t="s">
        <v>123</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t="s">
        <v>123</v>
      </c>
      <c r="BR111" s="837"/>
      <c r="BS111" s="837"/>
      <c r="BT111" s="837"/>
      <c r="BU111" s="837"/>
      <c r="BV111" s="837" t="s">
        <v>123</v>
      </c>
      <c r="BW111" s="837"/>
      <c r="BX111" s="837"/>
      <c r="BY111" s="837"/>
      <c r="BZ111" s="837"/>
      <c r="CA111" s="837" t="s">
        <v>427</v>
      </c>
      <c r="CB111" s="837"/>
      <c r="CC111" s="837"/>
      <c r="CD111" s="837"/>
      <c r="CE111" s="837"/>
      <c r="CF111" s="898" t="s">
        <v>123</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123</v>
      </c>
      <c r="DH111" s="837"/>
      <c r="DI111" s="837"/>
      <c r="DJ111" s="837"/>
      <c r="DK111" s="837"/>
      <c r="DL111" s="837" t="s">
        <v>123</v>
      </c>
      <c r="DM111" s="837"/>
      <c r="DN111" s="837"/>
      <c r="DO111" s="837"/>
      <c r="DP111" s="837"/>
      <c r="DQ111" s="837" t="s">
        <v>427</v>
      </c>
      <c r="DR111" s="837"/>
      <c r="DS111" s="837"/>
      <c r="DT111" s="837"/>
      <c r="DU111" s="837"/>
      <c r="DV111" s="814" t="s">
        <v>123</v>
      </c>
      <c r="DW111" s="814"/>
      <c r="DX111" s="814"/>
      <c r="DY111" s="814"/>
      <c r="DZ111" s="815"/>
    </row>
    <row r="112" spans="1:131" s="226" customFormat="1" ht="26.25" customHeight="1">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123</v>
      </c>
      <c r="AB112" s="800"/>
      <c r="AC112" s="800"/>
      <c r="AD112" s="800"/>
      <c r="AE112" s="801"/>
      <c r="AF112" s="802" t="s">
        <v>123</v>
      </c>
      <c r="AG112" s="800"/>
      <c r="AH112" s="800"/>
      <c r="AI112" s="800"/>
      <c r="AJ112" s="801"/>
      <c r="AK112" s="802" t="s">
        <v>123</v>
      </c>
      <c r="AL112" s="800"/>
      <c r="AM112" s="800"/>
      <c r="AN112" s="800"/>
      <c r="AO112" s="801"/>
      <c r="AP112" s="847" t="s">
        <v>427</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1760353</v>
      </c>
      <c r="BR112" s="837"/>
      <c r="BS112" s="837"/>
      <c r="BT112" s="837"/>
      <c r="BU112" s="837"/>
      <c r="BV112" s="837">
        <v>1714339</v>
      </c>
      <c r="BW112" s="837"/>
      <c r="BX112" s="837"/>
      <c r="BY112" s="837"/>
      <c r="BZ112" s="837"/>
      <c r="CA112" s="837">
        <v>1793423</v>
      </c>
      <c r="CB112" s="837"/>
      <c r="CC112" s="837"/>
      <c r="CD112" s="837"/>
      <c r="CE112" s="837"/>
      <c r="CF112" s="898">
        <v>105</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427</v>
      </c>
      <c r="DH112" s="837"/>
      <c r="DI112" s="837"/>
      <c r="DJ112" s="837"/>
      <c r="DK112" s="837"/>
      <c r="DL112" s="837" t="s">
        <v>427</v>
      </c>
      <c r="DM112" s="837"/>
      <c r="DN112" s="837"/>
      <c r="DO112" s="837"/>
      <c r="DP112" s="837"/>
      <c r="DQ112" s="837" t="s">
        <v>123</v>
      </c>
      <c r="DR112" s="837"/>
      <c r="DS112" s="837"/>
      <c r="DT112" s="837"/>
      <c r="DU112" s="837"/>
      <c r="DV112" s="814" t="s">
        <v>427</v>
      </c>
      <c r="DW112" s="814"/>
      <c r="DX112" s="814"/>
      <c r="DY112" s="814"/>
      <c r="DZ112" s="815"/>
    </row>
    <row r="113" spans="1:130" s="226" customFormat="1" ht="26.25" customHeight="1">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135636</v>
      </c>
      <c r="AB113" s="946"/>
      <c r="AC113" s="946"/>
      <c r="AD113" s="946"/>
      <c r="AE113" s="947"/>
      <c r="AF113" s="948">
        <v>156814</v>
      </c>
      <c r="AG113" s="946"/>
      <c r="AH113" s="946"/>
      <c r="AI113" s="946"/>
      <c r="AJ113" s="947"/>
      <c r="AK113" s="948">
        <v>149891</v>
      </c>
      <c r="AL113" s="946"/>
      <c r="AM113" s="946"/>
      <c r="AN113" s="946"/>
      <c r="AO113" s="947"/>
      <c r="AP113" s="949">
        <v>8.8000000000000007</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v>7292</v>
      </c>
      <c r="BR113" s="837"/>
      <c r="BS113" s="837"/>
      <c r="BT113" s="837"/>
      <c r="BU113" s="837"/>
      <c r="BV113" s="837">
        <v>4500</v>
      </c>
      <c r="BW113" s="837"/>
      <c r="BX113" s="837"/>
      <c r="BY113" s="837"/>
      <c r="BZ113" s="837"/>
      <c r="CA113" s="837">
        <v>3929</v>
      </c>
      <c r="CB113" s="837"/>
      <c r="CC113" s="837"/>
      <c r="CD113" s="837"/>
      <c r="CE113" s="837"/>
      <c r="CF113" s="898">
        <v>0.2</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123</v>
      </c>
      <c r="DH113" s="800"/>
      <c r="DI113" s="800"/>
      <c r="DJ113" s="800"/>
      <c r="DK113" s="801"/>
      <c r="DL113" s="802" t="s">
        <v>123</v>
      </c>
      <c r="DM113" s="800"/>
      <c r="DN113" s="800"/>
      <c r="DO113" s="800"/>
      <c r="DP113" s="801"/>
      <c r="DQ113" s="802" t="s">
        <v>427</v>
      </c>
      <c r="DR113" s="800"/>
      <c r="DS113" s="800"/>
      <c r="DT113" s="800"/>
      <c r="DU113" s="801"/>
      <c r="DV113" s="847" t="s">
        <v>123</v>
      </c>
      <c r="DW113" s="848"/>
      <c r="DX113" s="848"/>
      <c r="DY113" s="848"/>
      <c r="DZ113" s="849"/>
    </row>
    <row r="114" spans="1:130" s="226" customFormat="1" ht="26.25" customHeight="1">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3219</v>
      </c>
      <c r="AB114" s="800"/>
      <c r="AC114" s="800"/>
      <c r="AD114" s="800"/>
      <c r="AE114" s="801"/>
      <c r="AF114" s="802">
        <v>2520</v>
      </c>
      <c r="AG114" s="800"/>
      <c r="AH114" s="800"/>
      <c r="AI114" s="800"/>
      <c r="AJ114" s="801"/>
      <c r="AK114" s="802">
        <v>143</v>
      </c>
      <c r="AL114" s="800"/>
      <c r="AM114" s="800"/>
      <c r="AN114" s="800"/>
      <c r="AO114" s="801"/>
      <c r="AP114" s="847">
        <v>0</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368337</v>
      </c>
      <c r="BR114" s="837"/>
      <c r="BS114" s="837"/>
      <c r="BT114" s="837"/>
      <c r="BU114" s="837"/>
      <c r="BV114" s="837">
        <v>370904</v>
      </c>
      <c r="BW114" s="837"/>
      <c r="BX114" s="837"/>
      <c r="BY114" s="837"/>
      <c r="BZ114" s="837"/>
      <c r="CA114" s="837">
        <v>386825</v>
      </c>
      <c r="CB114" s="837"/>
      <c r="CC114" s="837"/>
      <c r="CD114" s="837"/>
      <c r="CE114" s="837"/>
      <c r="CF114" s="898">
        <v>22.6</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427</v>
      </c>
      <c r="DH114" s="800"/>
      <c r="DI114" s="800"/>
      <c r="DJ114" s="800"/>
      <c r="DK114" s="801"/>
      <c r="DL114" s="802" t="s">
        <v>123</v>
      </c>
      <c r="DM114" s="800"/>
      <c r="DN114" s="800"/>
      <c r="DO114" s="800"/>
      <c r="DP114" s="801"/>
      <c r="DQ114" s="802" t="s">
        <v>123</v>
      </c>
      <c r="DR114" s="800"/>
      <c r="DS114" s="800"/>
      <c r="DT114" s="800"/>
      <c r="DU114" s="801"/>
      <c r="DV114" s="847" t="s">
        <v>123</v>
      </c>
      <c r="DW114" s="848"/>
      <c r="DX114" s="848"/>
      <c r="DY114" s="848"/>
      <c r="DZ114" s="849"/>
    </row>
    <row r="115" spans="1:130" s="226" customFormat="1" ht="26.25" customHeight="1">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1155</v>
      </c>
      <c r="AB115" s="946"/>
      <c r="AC115" s="946"/>
      <c r="AD115" s="946"/>
      <c r="AE115" s="947"/>
      <c r="AF115" s="948">
        <v>814</v>
      </c>
      <c r="AG115" s="946"/>
      <c r="AH115" s="946"/>
      <c r="AI115" s="946"/>
      <c r="AJ115" s="947"/>
      <c r="AK115" s="948">
        <v>599</v>
      </c>
      <c r="AL115" s="946"/>
      <c r="AM115" s="946"/>
      <c r="AN115" s="946"/>
      <c r="AO115" s="947"/>
      <c r="AP115" s="949">
        <v>0</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t="s">
        <v>123</v>
      </c>
      <c r="BR115" s="837"/>
      <c r="BS115" s="837"/>
      <c r="BT115" s="837"/>
      <c r="BU115" s="837"/>
      <c r="BV115" s="837" t="s">
        <v>123</v>
      </c>
      <c r="BW115" s="837"/>
      <c r="BX115" s="837"/>
      <c r="BY115" s="837"/>
      <c r="BZ115" s="837"/>
      <c r="CA115" s="837" t="s">
        <v>427</v>
      </c>
      <c r="CB115" s="837"/>
      <c r="CC115" s="837"/>
      <c r="CD115" s="837"/>
      <c r="CE115" s="837"/>
      <c r="CF115" s="898" t="s">
        <v>427</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123</v>
      </c>
      <c r="DH115" s="800"/>
      <c r="DI115" s="800"/>
      <c r="DJ115" s="800"/>
      <c r="DK115" s="801"/>
      <c r="DL115" s="802" t="s">
        <v>123</v>
      </c>
      <c r="DM115" s="800"/>
      <c r="DN115" s="800"/>
      <c r="DO115" s="800"/>
      <c r="DP115" s="801"/>
      <c r="DQ115" s="802" t="s">
        <v>427</v>
      </c>
      <c r="DR115" s="800"/>
      <c r="DS115" s="800"/>
      <c r="DT115" s="800"/>
      <c r="DU115" s="801"/>
      <c r="DV115" s="847" t="s">
        <v>123</v>
      </c>
      <c r="DW115" s="848"/>
      <c r="DX115" s="848"/>
      <c r="DY115" s="848"/>
      <c r="DZ115" s="849"/>
    </row>
    <row r="116" spans="1:130" s="226" customFormat="1" ht="26.25" customHeight="1">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427</v>
      </c>
      <c r="AB116" s="800"/>
      <c r="AC116" s="800"/>
      <c r="AD116" s="800"/>
      <c r="AE116" s="801"/>
      <c r="AF116" s="802" t="s">
        <v>123</v>
      </c>
      <c r="AG116" s="800"/>
      <c r="AH116" s="800"/>
      <c r="AI116" s="800"/>
      <c r="AJ116" s="801"/>
      <c r="AK116" s="802" t="s">
        <v>123</v>
      </c>
      <c r="AL116" s="800"/>
      <c r="AM116" s="800"/>
      <c r="AN116" s="800"/>
      <c r="AO116" s="801"/>
      <c r="AP116" s="847" t="s">
        <v>427</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123</v>
      </c>
      <c r="BR116" s="837"/>
      <c r="BS116" s="837"/>
      <c r="BT116" s="837"/>
      <c r="BU116" s="837"/>
      <c r="BV116" s="837" t="s">
        <v>123</v>
      </c>
      <c r="BW116" s="837"/>
      <c r="BX116" s="837"/>
      <c r="BY116" s="837"/>
      <c r="BZ116" s="837"/>
      <c r="CA116" s="837" t="s">
        <v>123</v>
      </c>
      <c r="CB116" s="837"/>
      <c r="CC116" s="837"/>
      <c r="CD116" s="837"/>
      <c r="CE116" s="837"/>
      <c r="CF116" s="898" t="s">
        <v>427</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123</v>
      </c>
      <c r="DH116" s="800"/>
      <c r="DI116" s="800"/>
      <c r="DJ116" s="800"/>
      <c r="DK116" s="801"/>
      <c r="DL116" s="802" t="s">
        <v>123</v>
      </c>
      <c r="DM116" s="800"/>
      <c r="DN116" s="800"/>
      <c r="DO116" s="800"/>
      <c r="DP116" s="801"/>
      <c r="DQ116" s="802" t="s">
        <v>123</v>
      </c>
      <c r="DR116" s="800"/>
      <c r="DS116" s="800"/>
      <c r="DT116" s="800"/>
      <c r="DU116" s="801"/>
      <c r="DV116" s="847" t="s">
        <v>123</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433863</v>
      </c>
      <c r="AB117" s="932"/>
      <c r="AC117" s="932"/>
      <c r="AD117" s="932"/>
      <c r="AE117" s="933"/>
      <c r="AF117" s="934">
        <v>457361</v>
      </c>
      <c r="AG117" s="932"/>
      <c r="AH117" s="932"/>
      <c r="AI117" s="932"/>
      <c r="AJ117" s="933"/>
      <c r="AK117" s="934">
        <v>440860</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449</v>
      </c>
      <c r="BR117" s="837"/>
      <c r="BS117" s="837"/>
      <c r="BT117" s="837"/>
      <c r="BU117" s="837"/>
      <c r="BV117" s="837" t="s">
        <v>123</v>
      </c>
      <c r="BW117" s="837"/>
      <c r="BX117" s="837"/>
      <c r="BY117" s="837"/>
      <c r="BZ117" s="837"/>
      <c r="CA117" s="837" t="s">
        <v>123</v>
      </c>
      <c r="CB117" s="837"/>
      <c r="CC117" s="837"/>
      <c r="CD117" s="837"/>
      <c r="CE117" s="837"/>
      <c r="CF117" s="898" t="s">
        <v>123</v>
      </c>
      <c r="CG117" s="899"/>
      <c r="CH117" s="899"/>
      <c r="CI117" s="899"/>
      <c r="CJ117" s="899"/>
      <c r="CK117" s="954"/>
      <c r="CL117" s="841"/>
      <c r="CM117" s="844" t="s">
        <v>450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123</v>
      </c>
      <c r="DH117" s="800"/>
      <c r="DI117" s="800"/>
      <c r="DJ117" s="800"/>
      <c r="DK117" s="801"/>
      <c r="DL117" s="802" t="s">
        <v>123</v>
      </c>
      <c r="DM117" s="800"/>
      <c r="DN117" s="800"/>
      <c r="DO117" s="800"/>
      <c r="DP117" s="801"/>
      <c r="DQ117" s="802" t="s">
        <v>449</v>
      </c>
      <c r="DR117" s="800"/>
      <c r="DS117" s="800"/>
      <c r="DT117" s="800"/>
      <c r="DU117" s="801"/>
      <c r="DV117" s="847" t="s">
        <v>123</v>
      </c>
      <c r="DW117" s="848"/>
      <c r="DX117" s="848"/>
      <c r="DY117" s="848"/>
      <c r="DZ117" s="849"/>
    </row>
    <row r="118" spans="1:130" s="226" customFormat="1" ht="26.25" customHeight="1">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300</v>
      </c>
      <c r="AG118" s="925"/>
      <c r="AH118" s="925"/>
      <c r="AI118" s="925"/>
      <c r="AJ118" s="926"/>
      <c r="AK118" s="927" t="s">
        <v>299</v>
      </c>
      <c r="AL118" s="925"/>
      <c r="AM118" s="925"/>
      <c r="AN118" s="925"/>
      <c r="AO118" s="926"/>
      <c r="AP118" s="928" t="s">
        <v>421</v>
      </c>
      <c r="AQ118" s="929"/>
      <c r="AR118" s="929"/>
      <c r="AS118" s="929"/>
      <c r="AT118" s="930"/>
      <c r="AU118" s="959"/>
      <c r="AV118" s="960"/>
      <c r="AW118" s="960"/>
      <c r="AX118" s="960"/>
      <c r="AY118" s="960"/>
      <c r="AZ118" s="902" t="s">
        <v>451</v>
      </c>
      <c r="BA118" s="903"/>
      <c r="BB118" s="903"/>
      <c r="BC118" s="903"/>
      <c r="BD118" s="903"/>
      <c r="BE118" s="903"/>
      <c r="BF118" s="903"/>
      <c r="BG118" s="903"/>
      <c r="BH118" s="903"/>
      <c r="BI118" s="903"/>
      <c r="BJ118" s="903"/>
      <c r="BK118" s="903"/>
      <c r="BL118" s="903"/>
      <c r="BM118" s="903"/>
      <c r="BN118" s="903"/>
      <c r="BO118" s="903"/>
      <c r="BP118" s="904"/>
      <c r="BQ118" s="905" t="s">
        <v>123</v>
      </c>
      <c r="BR118" s="868"/>
      <c r="BS118" s="868"/>
      <c r="BT118" s="868"/>
      <c r="BU118" s="868"/>
      <c r="BV118" s="868" t="s">
        <v>123</v>
      </c>
      <c r="BW118" s="868"/>
      <c r="BX118" s="868"/>
      <c r="BY118" s="868"/>
      <c r="BZ118" s="868"/>
      <c r="CA118" s="868" t="s">
        <v>123</v>
      </c>
      <c r="CB118" s="868"/>
      <c r="CC118" s="868"/>
      <c r="CD118" s="868"/>
      <c r="CE118" s="868"/>
      <c r="CF118" s="898" t="s">
        <v>123</v>
      </c>
      <c r="CG118" s="899"/>
      <c r="CH118" s="899"/>
      <c r="CI118" s="899"/>
      <c r="CJ118" s="899"/>
      <c r="CK118" s="954"/>
      <c r="CL118" s="841"/>
      <c r="CM118" s="844" t="s">
        <v>452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449</v>
      </c>
      <c r="DH118" s="800"/>
      <c r="DI118" s="800"/>
      <c r="DJ118" s="800"/>
      <c r="DK118" s="801"/>
      <c r="DL118" s="802" t="s">
        <v>123</v>
      </c>
      <c r="DM118" s="800"/>
      <c r="DN118" s="800"/>
      <c r="DO118" s="800"/>
      <c r="DP118" s="801"/>
      <c r="DQ118" s="802" t="s">
        <v>123</v>
      </c>
      <c r="DR118" s="800"/>
      <c r="DS118" s="800"/>
      <c r="DT118" s="800"/>
      <c r="DU118" s="801"/>
      <c r="DV118" s="847" t="s">
        <v>449</v>
      </c>
      <c r="DW118" s="848"/>
      <c r="DX118" s="848"/>
      <c r="DY118" s="848"/>
      <c r="DZ118" s="849"/>
    </row>
    <row r="119" spans="1:130" s="226" customFormat="1" ht="26.25" customHeight="1">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123</v>
      </c>
      <c r="AB119" s="918"/>
      <c r="AC119" s="918"/>
      <c r="AD119" s="918"/>
      <c r="AE119" s="919"/>
      <c r="AF119" s="920" t="s">
        <v>123</v>
      </c>
      <c r="AG119" s="918"/>
      <c r="AH119" s="918"/>
      <c r="AI119" s="918"/>
      <c r="AJ119" s="919"/>
      <c r="AK119" s="920" t="s">
        <v>123</v>
      </c>
      <c r="AL119" s="918"/>
      <c r="AM119" s="918"/>
      <c r="AN119" s="918"/>
      <c r="AO119" s="919"/>
      <c r="AP119" s="921" t="s">
        <v>123</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453</v>
      </c>
      <c r="BP119" s="901"/>
      <c r="BQ119" s="905">
        <v>5370947</v>
      </c>
      <c r="BR119" s="868"/>
      <c r="BS119" s="868"/>
      <c r="BT119" s="868"/>
      <c r="BU119" s="868"/>
      <c r="BV119" s="868">
        <v>5618934</v>
      </c>
      <c r="BW119" s="868"/>
      <c r="BX119" s="868"/>
      <c r="BY119" s="868"/>
      <c r="BZ119" s="868"/>
      <c r="CA119" s="868">
        <v>5725898</v>
      </c>
      <c r="CB119" s="868"/>
      <c r="CC119" s="868"/>
      <c r="CD119" s="868"/>
      <c r="CE119" s="868"/>
      <c r="CF119" s="766"/>
      <c r="CG119" s="767"/>
      <c r="CH119" s="767"/>
      <c r="CI119" s="767"/>
      <c r="CJ119" s="857"/>
      <c r="CK119" s="955"/>
      <c r="CL119" s="843"/>
      <c r="CM119" s="861" t="s">
        <v>454</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123</v>
      </c>
      <c r="DH119" s="783"/>
      <c r="DI119" s="783"/>
      <c r="DJ119" s="783"/>
      <c r="DK119" s="784"/>
      <c r="DL119" s="785" t="s">
        <v>123</v>
      </c>
      <c r="DM119" s="783"/>
      <c r="DN119" s="783"/>
      <c r="DO119" s="783"/>
      <c r="DP119" s="784"/>
      <c r="DQ119" s="785" t="s">
        <v>123</v>
      </c>
      <c r="DR119" s="783"/>
      <c r="DS119" s="783"/>
      <c r="DT119" s="783"/>
      <c r="DU119" s="784"/>
      <c r="DV119" s="871" t="s">
        <v>123</v>
      </c>
      <c r="DW119" s="872"/>
      <c r="DX119" s="872"/>
      <c r="DY119" s="872"/>
      <c r="DZ119" s="873"/>
    </row>
    <row r="120" spans="1:130" s="226" customFormat="1" ht="26.25" customHeight="1">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123</v>
      </c>
      <c r="AB120" s="800"/>
      <c r="AC120" s="800"/>
      <c r="AD120" s="800"/>
      <c r="AE120" s="801"/>
      <c r="AF120" s="802" t="s">
        <v>123</v>
      </c>
      <c r="AG120" s="800"/>
      <c r="AH120" s="800"/>
      <c r="AI120" s="800"/>
      <c r="AJ120" s="801"/>
      <c r="AK120" s="802" t="s">
        <v>123</v>
      </c>
      <c r="AL120" s="800"/>
      <c r="AM120" s="800"/>
      <c r="AN120" s="800"/>
      <c r="AO120" s="801"/>
      <c r="AP120" s="847" t="s">
        <v>123</v>
      </c>
      <c r="AQ120" s="848"/>
      <c r="AR120" s="848"/>
      <c r="AS120" s="848"/>
      <c r="AT120" s="849"/>
      <c r="AU120" s="906" t="s">
        <v>455</v>
      </c>
      <c r="AV120" s="907"/>
      <c r="AW120" s="907"/>
      <c r="AX120" s="907"/>
      <c r="AY120" s="908"/>
      <c r="AZ120" s="883" t="s">
        <v>456</v>
      </c>
      <c r="BA120" s="828"/>
      <c r="BB120" s="828"/>
      <c r="BC120" s="828"/>
      <c r="BD120" s="828"/>
      <c r="BE120" s="828"/>
      <c r="BF120" s="828"/>
      <c r="BG120" s="828"/>
      <c r="BH120" s="828"/>
      <c r="BI120" s="828"/>
      <c r="BJ120" s="828"/>
      <c r="BK120" s="828"/>
      <c r="BL120" s="828"/>
      <c r="BM120" s="828"/>
      <c r="BN120" s="828"/>
      <c r="BO120" s="828"/>
      <c r="BP120" s="829"/>
      <c r="BQ120" s="884">
        <v>2881245</v>
      </c>
      <c r="BR120" s="865"/>
      <c r="BS120" s="865"/>
      <c r="BT120" s="865"/>
      <c r="BU120" s="865"/>
      <c r="BV120" s="865">
        <v>2875451</v>
      </c>
      <c r="BW120" s="865"/>
      <c r="BX120" s="865"/>
      <c r="BY120" s="865"/>
      <c r="BZ120" s="865"/>
      <c r="CA120" s="865">
        <v>3309551</v>
      </c>
      <c r="CB120" s="865"/>
      <c r="CC120" s="865"/>
      <c r="CD120" s="865"/>
      <c r="CE120" s="865"/>
      <c r="CF120" s="889">
        <v>193.7</v>
      </c>
      <c r="CG120" s="890"/>
      <c r="CH120" s="890"/>
      <c r="CI120" s="890"/>
      <c r="CJ120" s="890"/>
      <c r="CK120" s="891" t="s">
        <v>457</v>
      </c>
      <c r="CL120" s="875"/>
      <c r="CM120" s="875"/>
      <c r="CN120" s="875"/>
      <c r="CO120" s="876"/>
      <c r="CP120" s="895" t="s">
        <v>399</v>
      </c>
      <c r="CQ120" s="896"/>
      <c r="CR120" s="896"/>
      <c r="CS120" s="896"/>
      <c r="CT120" s="896"/>
      <c r="CU120" s="896"/>
      <c r="CV120" s="896"/>
      <c r="CW120" s="896"/>
      <c r="CX120" s="896"/>
      <c r="CY120" s="896"/>
      <c r="CZ120" s="896"/>
      <c r="DA120" s="896"/>
      <c r="DB120" s="896"/>
      <c r="DC120" s="896"/>
      <c r="DD120" s="896"/>
      <c r="DE120" s="896"/>
      <c r="DF120" s="897"/>
      <c r="DG120" s="884">
        <v>1131338</v>
      </c>
      <c r="DH120" s="865"/>
      <c r="DI120" s="865"/>
      <c r="DJ120" s="865"/>
      <c r="DK120" s="865"/>
      <c r="DL120" s="865">
        <v>1068575</v>
      </c>
      <c r="DM120" s="865"/>
      <c r="DN120" s="865"/>
      <c r="DO120" s="865"/>
      <c r="DP120" s="865"/>
      <c r="DQ120" s="865">
        <v>1120278</v>
      </c>
      <c r="DR120" s="865"/>
      <c r="DS120" s="865"/>
      <c r="DT120" s="865"/>
      <c r="DU120" s="865"/>
      <c r="DV120" s="866">
        <v>65.599999999999994</v>
      </c>
      <c r="DW120" s="866"/>
      <c r="DX120" s="866"/>
      <c r="DY120" s="866"/>
      <c r="DZ120" s="867"/>
    </row>
    <row r="121" spans="1:130" s="226" customFormat="1" ht="26.25" customHeight="1">
      <c r="A121" s="840"/>
      <c r="B121" s="841"/>
      <c r="C121" s="886" t="s">
        <v>458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123</v>
      </c>
      <c r="AB121" s="800"/>
      <c r="AC121" s="800"/>
      <c r="AD121" s="800"/>
      <c r="AE121" s="801"/>
      <c r="AF121" s="802" t="s">
        <v>123</v>
      </c>
      <c r="AG121" s="800"/>
      <c r="AH121" s="800"/>
      <c r="AI121" s="800"/>
      <c r="AJ121" s="801"/>
      <c r="AK121" s="802" t="s">
        <v>123</v>
      </c>
      <c r="AL121" s="800"/>
      <c r="AM121" s="800"/>
      <c r="AN121" s="800"/>
      <c r="AO121" s="801"/>
      <c r="AP121" s="847" t="s">
        <v>123</v>
      </c>
      <c r="AQ121" s="848"/>
      <c r="AR121" s="848"/>
      <c r="AS121" s="848"/>
      <c r="AT121" s="849"/>
      <c r="AU121" s="909"/>
      <c r="AV121" s="910"/>
      <c r="AW121" s="910"/>
      <c r="AX121" s="910"/>
      <c r="AY121" s="911"/>
      <c r="AZ121" s="835" t="s">
        <v>459</v>
      </c>
      <c r="BA121" s="770"/>
      <c r="BB121" s="770"/>
      <c r="BC121" s="770"/>
      <c r="BD121" s="770"/>
      <c r="BE121" s="770"/>
      <c r="BF121" s="770"/>
      <c r="BG121" s="770"/>
      <c r="BH121" s="770"/>
      <c r="BI121" s="770"/>
      <c r="BJ121" s="770"/>
      <c r="BK121" s="770"/>
      <c r="BL121" s="770"/>
      <c r="BM121" s="770"/>
      <c r="BN121" s="770"/>
      <c r="BO121" s="770"/>
      <c r="BP121" s="771"/>
      <c r="BQ121" s="836" t="s">
        <v>123</v>
      </c>
      <c r="BR121" s="837"/>
      <c r="BS121" s="837"/>
      <c r="BT121" s="837"/>
      <c r="BU121" s="837"/>
      <c r="BV121" s="837" t="s">
        <v>123</v>
      </c>
      <c r="BW121" s="837"/>
      <c r="BX121" s="837"/>
      <c r="BY121" s="837"/>
      <c r="BZ121" s="837"/>
      <c r="CA121" s="837" t="s">
        <v>123</v>
      </c>
      <c r="CB121" s="837"/>
      <c r="CC121" s="837"/>
      <c r="CD121" s="837"/>
      <c r="CE121" s="837"/>
      <c r="CF121" s="898" t="s">
        <v>123</v>
      </c>
      <c r="CG121" s="899"/>
      <c r="CH121" s="899"/>
      <c r="CI121" s="899"/>
      <c r="CJ121" s="899"/>
      <c r="CK121" s="892"/>
      <c r="CL121" s="878"/>
      <c r="CM121" s="878"/>
      <c r="CN121" s="878"/>
      <c r="CO121" s="879"/>
      <c r="CP121" s="858" t="s">
        <v>400</v>
      </c>
      <c r="CQ121" s="859"/>
      <c r="CR121" s="859"/>
      <c r="CS121" s="859"/>
      <c r="CT121" s="859"/>
      <c r="CU121" s="859"/>
      <c r="CV121" s="859"/>
      <c r="CW121" s="859"/>
      <c r="CX121" s="859"/>
      <c r="CY121" s="859"/>
      <c r="CZ121" s="859"/>
      <c r="DA121" s="859"/>
      <c r="DB121" s="859"/>
      <c r="DC121" s="859"/>
      <c r="DD121" s="859"/>
      <c r="DE121" s="859"/>
      <c r="DF121" s="860"/>
      <c r="DG121" s="836">
        <v>275797</v>
      </c>
      <c r="DH121" s="837"/>
      <c r="DI121" s="837"/>
      <c r="DJ121" s="837"/>
      <c r="DK121" s="837"/>
      <c r="DL121" s="837">
        <v>302718</v>
      </c>
      <c r="DM121" s="837"/>
      <c r="DN121" s="837"/>
      <c r="DO121" s="837"/>
      <c r="DP121" s="837"/>
      <c r="DQ121" s="837">
        <v>309302</v>
      </c>
      <c r="DR121" s="837"/>
      <c r="DS121" s="837"/>
      <c r="DT121" s="837"/>
      <c r="DU121" s="837"/>
      <c r="DV121" s="814">
        <v>18.100000000000001</v>
      </c>
      <c r="DW121" s="814"/>
      <c r="DX121" s="814"/>
      <c r="DY121" s="814"/>
      <c r="DZ121" s="815"/>
    </row>
    <row r="122" spans="1:130" s="226" customFormat="1" ht="26.25" customHeight="1">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449</v>
      </c>
      <c r="AB122" s="800"/>
      <c r="AC122" s="800"/>
      <c r="AD122" s="800"/>
      <c r="AE122" s="801"/>
      <c r="AF122" s="802" t="s">
        <v>123</v>
      </c>
      <c r="AG122" s="800"/>
      <c r="AH122" s="800"/>
      <c r="AI122" s="800"/>
      <c r="AJ122" s="801"/>
      <c r="AK122" s="802" t="s">
        <v>123</v>
      </c>
      <c r="AL122" s="800"/>
      <c r="AM122" s="800"/>
      <c r="AN122" s="800"/>
      <c r="AO122" s="801"/>
      <c r="AP122" s="847" t="s">
        <v>449</v>
      </c>
      <c r="AQ122" s="848"/>
      <c r="AR122" s="848"/>
      <c r="AS122" s="848"/>
      <c r="AT122" s="849"/>
      <c r="AU122" s="909"/>
      <c r="AV122" s="910"/>
      <c r="AW122" s="910"/>
      <c r="AX122" s="910"/>
      <c r="AY122" s="911"/>
      <c r="AZ122" s="902" t="s">
        <v>460</v>
      </c>
      <c r="BA122" s="903"/>
      <c r="BB122" s="903"/>
      <c r="BC122" s="903"/>
      <c r="BD122" s="903"/>
      <c r="BE122" s="903"/>
      <c r="BF122" s="903"/>
      <c r="BG122" s="903"/>
      <c r="BH122" s="903"/>
      <c r="BI122" s="903"/>
      <c r="BJ122" s="903"/>
      <c r="BK122" s="903"/>
      <c r="BL122" s="903"/>
      <c r="BM122" s="903"/>
      <c r="BN122" s="903"/>
      <c r="BO122" s="903"/>
      <c r="BP122" s="904"/>
      <c r="BQ122" s="905">
        <v>3214030</v>
      </c>
      <c r="BR122" s="868"/>
      <c r="BS122" s="868"/>
      <c r="BT122" s="868"/>
      <c r="BU122" s="868"/>
      <c r="BV122" s="868">
        <v>3066938</v>
      </c>
      <c r="BW122" s="868"/>
      <c r="BX122" s="868"/>
      <c r="BY122" s="868"/>
      <c r="BZ122" s="868"/>
      <c r="CA122" s="868">
        <v>2947321</v>
      </c>
      <c r="CB122" s="868"/>
      <c r="CC122" s="868"/>
      <c r="CD122" s="868"/>
      <c r="CE122" s="868"/>
      <c r="CF122" s="869">
        <v>172.5</v>
      </c>
      <c r="CG122" s="870"/>
      <c r="CH122" s="870"/>
      <c r="CI122" s="870"/>
      <c r="CJ122" s="870"/>
      <c r="CK122" s="892"/>
      <c r="CL122" s="878"/>
      <c r="CM122" s="878"/>
      <c r="CN122" s="878"/>
      <c r="CO122" s="879"/>
      <c r="CP122" s="858" t="s">
        <v>396</v>
      </c>
      <c r="CQ122" s="859"/>
      <c r="CR122" s="859"/>
      <c r="CS122" s="859"/>
      <c r="CT122" s="859"/>
      <c r="CU122" s="859"/>
      <c r="CV122" s="859"/>
      <c r="CW122" s="859"/>
      <c r="CX122" s="859"/>
      <c r="CY122" s="859"/>
      <c r="CZ122" s="859"/>
      <c r="DA122" s="859"/>
      <c r="DB122" s="859"/>
      <c r="DC122" s="859"/>
      <c r="DD122" s="859"/>
      <c r="DE122" s="859"/>
      <c r="DF122" s="860"/>
      <c r="DG122" s="836">
        <v>319495</v>
      </c>
      <c r="DH122" s="837"/>
      <c r="DI122" s="837"/>
      <c r="DJ122" s="837"/>
      <c r="DK122" s="837"/>
      <c r="DL122" s="837">
        <v>311783</v>
      </c>
      <c r="DM122" s="837"/>
      <c r="DN122" s="837"/>
      <c r="DO122" s="837"/>
      <c r="DP122" s="837"/>
      <c r="DQ122" s="837">
        <v>296164</v>
      </c>
      <c r="DR122" s="837"/>
      <c r="DS122" s="837"/>
      <c r="DT122" s="837"/>
      <c r="DU122" s="837"/>
      <c r="DV122" s="814">
        <v>17.3</v>
      </c>
      <c r="DW122" s="814"/>
      <c r="DX122" s="814"/>
      <c r="DY122" s="814"/>
      <c r="DZ122" s="815"/>
    </row>
    <row r="123" spans="1:130" s="226" customFormat="1" ht="26.25" customHeight="1">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449</v>
      </c>
      <c r="AB123" s="800"/>
      <c r="AC123" s="800"/>
      <c r="AD123" s="800"/>
      <c r="AE123" s="801"/>
      <c r="AF123" s="802" t="s">
        <v>123</v>
      </c>
      <c r="AG123" s="800"/>
      <c r="AH123" s="800"/>
      <c r="AI123" s="800"/>
      <c r="AJ123" s="801"/>
      <c r="AK123" s="802" t="s">
        <v>123</v>
      </c>
      <c r="AL123" s="800"/>
      <c r="AM123" s="800"/>
      <c r="AN123" s="800"/>
      <c r="AO123" s="801"/>
      <c r="AP123" s="847" t="s">
        <v>123</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461</v>
      </c>
      <c r="BP123" s="901"/>
      <c r="BQ123" s="855">
        <v>6095275</v>
      </c>
      <c r="BR123" s="856"/>
      <c r="BS123" s="856"/>
      <c r="BT123" s="856"/>
      <c r="BU123" s="856"/>
      <c r="BV123" s="856">
        <v>5942389</v>
      </c>
      <c r="BW123" s="856"/>
      <c r="BX123" s="856"/>
      <c r="BY123" s="856"/>
      <c r="BZ123" s="856"/>
      <c r="CA123" s="856">
        <v>6256872</v>
      </c>
      <c r="CB123" s="856"/>
      <c r="CC123" s="856"/>
      <c r="CD123" s="856"/>
      <c r="CE123" s="856"/>
      <c r="CF123" s="766"/>
      <c r="CG123" s="767"/>
      <c r="CH123" s="767"/>
      <c r="CI123" s="767"/>
      <c r="CJ123" s="857"/>
      <c r="CK123" s="892"/>
      <c r="CL123" s="878"/>
      <c r="CM123" s="878"/>
      <c r="CN123" s="878"/>
      <c r="CO123" s="879"/>
      <c r="CP123" s="858" t="s">
        <v>398</v>
      </c>
      <c r="CQ123" s="859"/>
      <c r="CR123" s="859"/>
      <c r="CS123" s="859"/>
      <c r="CT123" s="859"/>
      <c r="CU123" s="859"/>
      <c r="CV123" s="859"/>
      <c r="CW123" s="859"/>
      <c r="CX123" s="859"/>
      <c r="CY123" s="859"/>
      <c r="CZ123" s="859"/>
      <c r="DA123" s="859"/>
      <c r="DB123" s="859"/>
      <c r="DC123" s="859"/>
      <c r="DD123" s="859"/>
      <c r="DE123" s="859"/>
      <c r="DF123" s="860"/>
      <c r="DG123" s="799">
        <v>33723</v>
      </c>
      <c r="DH123" s="800"/>
      <c r="DI123" s="800"/>
      <c r="DJ123" s="800"/>
      <c r="DK123" s="801"/>
      <c r="DL123" s="802">
        <v>31263</v>
      </c>
      <c r="DM123" s="800"/>
      <c r="DN123" s="800"/>
      <c r="DO123" s="800"/>
      <c r="DP123" s="801"/>
      <c r="DQ123" s="802">
        <v>67679</v>
      </c>
      <c r="DR123" s="800"/>
      <c r="DS123" s="800"/>
      <c r="DT123" s="800"/>
      <c r="DU123" s="801"/>
      <c r="DV123" s="847">
        <v>4</v>
      </c>
      <c r="DW123" s="848"/>
      <c r="DX123" s="848"/>
      <c r="DY123" s="848"/>
      <c r="DZ123" s="849"/>
    </row>
    <row r="124" spans="1:130" s="226" customFormat="1" ht="26.25" customHeight="1" thickBot="1">
      <c r="A124" s="840"/>
      <c r="B124" s="841"/>
      <c r="C124" s="844" t="s">
        <v>450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123</v>
      </c>
      <c r="AB124" s="800"/>
      <c r="AC124" s="800"/>
      <c r="AD124" s="800"/>
      <c r="AE124" s="801"/>
      <c r="AF124" s="802" t="s">
        <v>449</v>
      </c>
      <c r="AG124" s="800"/>
      <c r="AH124" s="800"/>
      <c r="AI124" s="800"/>
      <c r="AJ124" s="801"/>
      <c r="AK124" s="802" t="s">
        <v>123</v>
      </c>
      <c r="AL124" s="800"/>
      <c r="AM124" s="800"/>
      <c r="AN124" s="800"/>
      <c r="AO124" s="801"/>
      <c r="AP124" s="847" t="s">
        <v>123</v>
      </c>
      <c r="AQ124" s="848"/>
      <c r="AR124" s="848"/>
      <c r="AS124" s="848"/>
      <c r="AT124" s="849"/>
      <c r="AU124" s="850" t="s">
        <v>462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123</v>
      </c>
      <c r="BR124" s="854"/>
      <c r="BS124" s="854"/>
      <c r="BT124" s="854"/>
      <c r="BU124" s="854"/>
      <c r="BV124" s="854" t="s">
        <v>123</v>
      </c>
      <c r="BW124" s="854"/>
      <c r="BX124" s="854"/>
      <c r="BY124" s="854"/>
      <c r="BZ124" s="854"/>
      <c r="CA124" s="854" t="s">
        <v>123</v>
      </c>
      <c r="CB124" s="854"/>
      <c r="CC124" s="854"/>
      <c r="CD124" s="854"/>
      <c r="CE124" s="854"/>
      <c r="CF124" s="744"/>
      <c r="CG124" s="745"/>
      <c r="CH124" s="745"/>
      <c r="CI124" s="745"/>
      <c r="CJ124" s="885"/>
      <c r="CK124" s="893"/>
      <c r="CL124" s="893"/>
      <c r="CM124" s="893"/>
      <c r="CN124" s="893"/>
      <c r="CO124" s="894"/>
      <c r="CP124" s="858" t="s">
        <v>463</v>
      </c>
      <c r="CQ124" s="859"/>
      <c r="CR124" s="859"/>
      <c r="CS124" s="859"/>
      <c r="CT124" s="859"/>
      <c r="CU124" s="859"/>
      <c r="CV124" s="859"/>
      <c r="CW124" s="859"/>
      <c r="CX124" s="859"/>
      <c r="CY124" s="859"/>
      <c r="CZ124" s="859"/>
      <c r="DA124" s="859"/>
      <c r="DB124" s="859"/>
      <c r="DC124" s="859"/>
      <c r="DD124" s="859"/>
      <c r="DE124" s="859"/>
      <c r="DF124" s="860"/>
      <c r="DG124" s="782" t="s">
        <v>123</v>
      </c>
      <c r="DH124" s="783"/>
      <c r="DI124" s="783"/>
      <c r="DJ124" s="783"/>
      <c r="DK124" s="784"/>
      <c r="DL124" s="785" t="s">
        <v>123</v>
      </c>
      <c r="DM124" s="783"/>
      <c r="DN124" s="783"/>
      <c r="DO124" s="783"/>
      <c r="DP124" s="784"/>
      <c r="DQ124" s="785" t="s">
        <v>449</v>
      </c>
      <c r="DR124" s="783"/>
      <c r="DS124" s="783"/>
      <c r="DT124" s="783"/>
      <c r="DU124" s="784"/>
      <c r="DV124" s="871" t="s">
        <v>123</v>
      </c>
      <c r="DW124" s="872"/>
      <c r="DX124" s="872"/>
      <c r="DY124" s="872"/>
      <c r="DZ124" s="873"/>
    </row>
    <row r="125" spans="1:130" s="226" customFormat="1" ht="26.25" customHeight="1">
      <c r="A125" s="840"/>
      <c r="B125" s="841"/>
      <c r="C125" s="844" t="s">
        <v>452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449</v>
      </c>
      <c r="AB125" s="800"/>
      <c r="AC125" s="800"/>
      <c r="AD125" s="800"/>
      <c r="AE125" s="801"/>
      <c r="AF125" s="802" t="s">
        <v>123</v>
      </c>
      <c r="AG125" s="800"/>
      <c r="AH125" s="800"/>
      <c r="AI125" s="800"/>
      <c r="AJ125" s="801"/>
      <c r="AK125" s="802" t="s">
        <v>123</v>
      </c>
      <c r="AL125" s="800"/>
      <c r="AM125" s="800"/>
      <c r="AN125" s="800"/>
      <c r="AO125" s="801"/>
      <c r="AP125" s="847" t="s">
        <v>123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464</v>
      </c>
      <c r="CL125" s="875"/>
      <c r="CM125" s="875"/>
      <c r="CN125" s="875"/>
      <c r="CO125" s="876"/>
      <c r="CP125" s="883" t="s">
        <v>465</v>
      </c>
      <c r="CQ125" s="828"/>
      <c r="CR125" s="828"/>
      <c r="CS125" s="828"/>
      <c r="CT125" s="828"/>
      <c r="CU125" s="828"/>
      <c r="CV125" s="828"/>
      <c r="CW125" s="828"/>
      <c r="CX125" s="828"/>
      <c r="CY125" s="828"/>
      <c r="CZ125" s="828"/>
      <c r="DA125" s="828"/>
      <c r="DB125" s="828"/>
      <c r="DC125" s="828"/>
      <c r="DD125" s="828"/>
      <c r="DE125" s="828"/>
      <c r="DF125" s="829"/>
      <c r="DG125" s="884" t="s">
        <v>123</v>
      </c>
      <c r="DH125" s="865"/>
      <c r="DI125" s="865"/>
      <c r="DJ125" s="865"/>
      <c r="DK125" s="865"/>
      <c r="DL125" s="865" t="s">
        <v>123</v>
      </c>
      <c r="DM125" s="865"/>
      <c r="DN125" s="865"/>
      <c r="DO125" s="865"/>
      <c r="DP125" s="865"/>
      <c r="DQ125" s="865" t="s">
        <v>449</v>
      </c>
      <c r="DR125" s="865"/>
      <c r="DS125" s="865"/>
      <c r="DT125" s="865"/>
      <c r="DU125" s="865"/>
      <c r="DV125" s="866" t="s">
        <v>123</v>
      </c>
      <c r="DW125" s="866"/>
      <c r="DX125" s="866"/>
      <c r="DY125" s="866"/>
      <c r="DZ125" s="867"/>
    </row>
    <row r="126" spans="1:130" s="226" customFormat="1" ht="26.25" customHeight="1" thickBot="1">
      <c r="A126" s="840"/>
      <c r="B126" s="841"/>
      <c r="C126" s="844" t="s">
        <v>454</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123</v>
      </c>
      <c r="AB126" s="800"/>
      <c r="AC126" s="800"/>
      <c r="AD126" s="800"/>
      <c r="AE126" s="801"/>
      <c r="AF126" s="802" t="s">
        <v>123</v>
      </c>
      <c r="AG126" s="800"/>
      <c r="AH126" s="800"/>
      <c r="AI126" s="800"/>
      <c r="AJ126" s="801"/>
      <c r="AK126" s="802" t="s">
        <v>123</v>
      </c>
      <c r="AL126" s="800"/>
      <c r="AM126" s="800"/>
      <c r="AN126" s="800"/>
      <c r="AO126" s="801"/>
      <c r="AP126" s="847" t="s">
        <v>123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466</v>
      </c>
      <c r="CQ126" s="770"/>
      <c r="CR126" s="770"/>
      <c r="CS126" s="770"/>
      <c r="CT126" s="770"/>
      <c r="CU126" s="770"/>
      <c r="CV126" s="770"/>
      <c r="CW126" s="770"/>
      <c r="CX126" s="770"/>
      <c r="CY126" s="770"/>
      <c r="CZ126" s="770"/>
      <c r="DA126" s="770"/>
      <c r="DB126" s="770"/>
      <c r="DC126" s="770"/>
      <c r="DD126" s="770"/>
      <c r="DE126" s="770"/>
      <c r="DF126" s="771"/>
      <c r="DG126" s="836" t="s">
        <v>449</v>
      </c>
      <c r="DH126" s="837"/>
      <c r="DI126" s="837"/>
      <c r="DJ126" s="837"/>
      <c r="DK126" s="837"/>
      <c r="DL126" s="837" t="s">
        <v>123</v>
      </c>
      <c r="DM126" s="837"/>
      <c r="DN126" s="837"/>
      <c r="DO126" s="837"/>
      <c r="DP126" s="837"/>
      <c r="DQ126" s="837" t="s">
        <v>123</v>
      </c>
      <c r="DR126" s="837"/>
      <c r="DS126" s="837"/>
      <c r="DT126" s="837"/>
      <c r="DU126" s="837"/>
      <c r="DV126" s="814" t="s">
        <v>449</v>
      </c>
      <c r="DW126" s="814"/>
      <c r="DX126" s="814"/>
      <c r="DY126" s="814"/>
      <c r="DZ126" s="815"/>
    </row>
    <row r="127" spans="1:130" s="226" customFormat="1" ht="26.25" customHeight="1">
      <c r="A127" s="842"/>
      <c r="B127" s="843"/>
      <c r="C127" s="861" t="s">
        <v>467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1155</v>
      </c>
      <c r="AB127" s="800"/>
      <c r="AC127" s="800"/>
      <c r="AD127" s="800"/>
      <c r="AE127" s="801"/>
      <c r="AF127" s="802">
        <v>814</v>
      </c>
      <c r="AG127" s="800"/>
      <c r="AH127" s="800"/>
      <c r="AI127" s="800"/>
      <c r="AJ127" s="801"/>
      <c r="AK127" s="802">
        <v>599</v>
      </c>
      <c r="AL127" s="800"/>
      <c r="AM127" s="800"/>
      <c r="AN127" s="800"/>
      <c r="AO127" s="801"/>
      <c r="AP127" s="847">
        <v>0</v>
      </c>
      <c r="AQ127" s="848"/>
      <c r="AR127" s="848"/>
      <c r="AS127" s="848"/>
      <c r="AT127" s="849"/>
      <c r="AU127" s="262"/>
      <c r="AV127" s="262"/>
      <c r="AW127" s="262"/>
      <c r="AX127" s="864" t="s">
        <v>468</v>
      </c>
      <c r="AY127" s="832"/>
      <c r="AZ127" s="832"/>
      <c r="BA127" s="832"/>
      <c r="BB127" s="832"/>
      <c r="BC127" s="832"/>
      <c r="BD127" s="832"/>
      <c r="BE127" s="833"/>
      <c r="BF127" s="831" t="s">
        <v>469</v>
      </c>
      <c r="BG127" s="832"/>
      <c r="BH127" s="832"/>
      <c r="BI127" s="832"/>
      <c r="BJ127" s="832"/>
      <c r="BK127" s="832"/>
      <c r="BL127" s="833"/>
      <c r="BM127" s="831" t="s">
        <v>470</v>
      </c>
      <c r="BN127" s="832"/>
      <c r="BO127" s="832"/>
      <c r="BP127" s="832"/>
      <c r="BQ127" s="832"/>
      <c r="BR127" s="832"/>
      <c r="BS127" s="833"/>
      <c r="BT127" s="831" t="s">
        <v>471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472</v>
      </c>
      <c r="CQ127" s="770"/>
      <c r="CR127" s="770"/>
      <c r="CS127" s="770"/>
      <c r="CT127" s="770"/>
      <c r="CU127" s="770"/>
      <c r="CV127" s="770"/>
      <c r="CW127" s="770"/>
      <c r="CX127" s="770"/>
      <c r="CY127" s="770"/>
      <c r="CZ127" s="770"/>
      <c r="DA127" s="770"/>
      <c r="DB127" s="770"/>
      <c r="DC127" s="770"/>
      <c r="DD127" s="770"/>
      <c r="DE127" s="770"/>
      <c r="DF127" s="771"/>
      <c r="DG127" s="836" t="s">
        <v>123</v>
      </c>
      <c r="DH127" s="837"/>
      <c r="DI127" s="837"/>
      <c r="DJ127" s="837"/>
      <c r="DK127" s="837"/>
      <c r="DL127" s="837" t="s">
        <v>123</v>
      </c>
      <c r="DM127" s="837"/>
      <c r="DN127" s="837"/>
      <c r="DO127" s="837"/>
      <c r="DP127" s="837"/>
      <c r="DQ127" s="837" t="s">
        <v>123</v>
      </c>
      <c r="DR127" s="837"/>
      <c r="DS127" s="837"/>
      <c r="DT127" s="837"/>
      <c r="DU127" s="837"/>
      <c r="DV127" s="814" t="s">
        <v>123</v>
      </c>
      <c r="DW127" s="814"/>
      <c r="DX127" s="814"/>
      <c r="DY127" s="814"/>
      <c r="DZ127" s="815"/>
    </row>
    <row r="128" spans="1:130" s="226" customFormat="1" ht="26.25" customHeight="1" thickBot="1">
      <c r="A128" s="816" t="s">
        <v>473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474</v>
      </c>
      <c r="X128" s="818"/>
      <c r="Y128" s="818"/>
      <c r="Z128" s="819"/>
      <c r="AA128" s="820" t="s">
        <v>449</v>
      </c>
      <c r="AB128" s="821"/>
      <c r="AC128" s="821"/>
      <c r="AD128" s="821"/>
      <c r="AE128" s="822"/>
      <c r="AF128" s="823" t="s">
        <v>123</v>
      </c>
      <c r="AG128" s="821"/>
      <c r="AH128" s="821"/>
      <c r="AI128" s="821"/>
      <c r="AJ128" s="822"/>
      <c r="AK128" s="823">
        <v>9031</v>
      </c>
      <c r="AL128" s="821"/>
      <c r="AM128" s="821"/>
      <c r="AN128" s="821"/>
      <c r="AO128" s="822"/>
      <c r="AP128" s="824"/>
      <c r="AQ128" s="825"/>
      <c r="AR128" s="825"/>
      <c r="AS128" s="825"/>
      <c r="AT128" s="826"/>
      <c r="AU128" s="262"/>
      <c r="AV128" s="262"/>
      <c r="AW128" s="262"/>
      <c r="AX128" s="827" t="s">
        <v>475</v>
      </c>
      <c r="AY128" s="828"/>
      <c r="AZ128" s="828"/>
      <c r="BA128" s="828"/>
      <c r="BB128" s="828"/>
      <c r="BC128" s="828"/>
      <c r="BD128" s="828"/>
      <c r="BE128" s="829"/>
      <c r="BF128" s="806" t="s">
        <v>123</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476</v>
      </c>
      <c r="CQ128" s="748"/>
      <c r="CR128" s="748"/>
      <c r="CS128" s="748"/>
      <c r="CT128" s="748"/>
      <c r="CU128" s="748"/>
      <c r="CV128" s="748"/>
      <c r="CW128" s="748"/>
      <c r="CX128" s="748"/>
      <c r="CY128" s="748"/>
      <c r="CZ128" s="748"/>
      <c r="DA128" s="748"/>
      <c r="DB128" s="748"/>
      <c r="DC128" s="748"/>
      <c r="DD128" s="748"/>
      <c r="DE128" s="748"/>
      <c r="DF128" s="749"/>
      <c r="DG128" s="810" t="s">
        <v>123</v>
      </c>
      <c r="DH128" s="811"/>
      <c r="DI128" s="811"/>
      <c r="DJ128" s="811"/>
      <c r="DK128" s="811"/>
      <c r="DL128" s="811" t="s">
        <v>123</v>
      </c>
      <c r="DM128" s="811"/>
      <c r="DN128" s="811"/>
      <c r="DO128" s="811"/>
      <c r="DP128" s="811"/>
      <c r="DQ128" s="811" t="s">
        <v>123</v>
      </c>
      <c r="DR128" s="811"/>
      <c r="DS128" s="811"/>
      <c r="DT128" s="811"/>
      <c r="DU128" s="811"/>
      <c r="DV128" s="812" t="s">
        <v>123</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477</v>
      </c>
      <c r="X129" s="797"/>
      <c r="Y129" s="797"/>
      <c r="Z129" s="798"/>
      <c r="AA129" s="799">
        <v>2060107</v>
      </c>
      <c r="AB129" s="800"/>
      <c r="AC129" s="800"/>
      <c r="AD129" s="800"/>
      <c r="AE129" s="801"/>
      <c r="AF129" s="802">
        <v>2035485</v>
      </c>
      <c r="AG129" s="800"/>
      <c r="AH129" s="800"/>
      <c r="AI129" s="800"/>
      <c r="AJ129" s="801"/>
      <c r="AK129" s="802">
        <v>2023055</v>
      </c>
      <c r="AL129" s="800"/>
      <c r="AM129" s="800"/>
      <c r="AN129" s="800"/>
      <c r="AO129" s="801"/>
      <c r="AP129" s="803"/>
      <c r="AQ129" s="804"/>
      <c r="AR129" s="804"/>
      <c r="AS129" s="804"/>
      <c r="AT129" s="805"/>
      <c r="AU129" s="264"/>
      <c r="AV129" s="264"/>
      <c r="AW129" s="264"/>
      <c r="AX129" s="769" t="s">
        <v>478</v>
      </c>
      <c r="AY129" s="770"/>
      <c r="AZ129" s="770"/>
      <c r="BA129" s="770"/>
      <c r="BB129" s="770"/>
      <c r="BC129" s="770"/>
      <c r="BD129" s="770"/>
      <c r="BE129" s="771"/>
      <c r="BF129" s="789" t="s">
        <v>123</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480</v>
      </c>
      <c r="X130" s="797"/>
      <c r="Y130" s="797"/>
      <c r="Z130" s="798"/>
      <c r="AA130" s="799">
        <v>330934</v>
      </c>
      <c r="AB130" s="800"/>
      <c r="AC130" s="800"/>
      <c r="AD130" s="800"/>
      <c r="AE130" s="801"/>
      <c r="AF130" s="802">
        <v>319096</v>
      </c>
      <c r="AG130" s="800"/>
      <c r="AH130" s="800"/>
      <c r="AI130" s="800"/>
      <c r="AJ130" s="801"/>
      <c r="AK130" s="802">
        <v>314651</v>
      </c>
      <c r="AL130" s="800"/>
      <c r="AM130" s="800"/>
      <c r="AN130" s="800"/>
      <c r="AO130" s="801"/>
      <c r="AP130" s="803"/>
      <c r="AQ130" s="804"/>
      <c r="AR130" s="804"/>
      <c r="AS130" s="804"/>
      <c r="AT130" s="805"/>
      <c r="AU130" s="264"/>
      <c r="AV130" s="264"/>
      <c r="AW130" s="264"/>
      <c r="AX130" s="769" t="s">
        <v>481</v>
      </c>
      <c r="AY130" s="770"/>
      <c r="AZ130" s="770"/>
      <c r="BA130" s="770"/>
      <c r="BB130" s="770"/>
      <c r="BC130" s="770"/>
      <c r="BD130" s="770"/>
      <c r="BE130" s="771"/>
      <c r="BF130" s="772">
        <v>6.9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482</v>
      </c>
      <c r="X131" s="780"/>
      <c r="Y131" s="780"/>
      <c r="Z131" s="781"/>
      <c r="AA131" s="782">
        <v>1729173</v>
      </c>
      <c r="AB131" s="783"/>
      <c r="AC131" s="783"/>
      <c r="AD131" s="783"/>
      <c r="AE131" s="784"/>
      <c r="AF131" s="785">
        <v>1716389</v>
      </c>
      <c r="AG131" s="783"/>
      <c r="AH131" s="783"/>
      <c r="AI131" s="783"/>
      <c r="AJ131" s="784"/>
      <c r="AK131" s="785">
        <v>1708404</v>
      </c>
      <c r="AL131" s="783"/>
      <c r="AM131" s="783"/>
      <c r="AN131" s="783"/>
      <c r="AO131" s="784"/>
      <c r="AP131" s="786"/>
      <c r="AQ131" s="787"/>
      <c r="AR131" s="787"/>
      <c r="AS131" s="787"/>
      <c r="AT131" s="788"/>
      <c r="AU131" s="264"/>
      <c r="AV131" s="264"/>
      <c r="AW131" s="264"/>
      <c r="AX131" s="747" t="s">
        <v>483</v>
      </c>
      <c r="AY131" s="748"/>
      <c r="AZ131" s="748"/>
      <c r="BA131" s="748"/>
      <c r="BB131" s="748"/>
      <c r="BC131" s="748"/>
      <c r="BD131" s="748"/>
      <c r="BE131" s="749"/>
      <c r="BF131" s="750" t="s">
        <v>123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485</v>
      </c>
      <c r="W132" s="760"/>
      <c r="X132" s="760"/>
      <c r="Y132" s="760"/>
      <c r="Z132" s="761"/>
      <c r="AA132" s="762">
        <v>5.9524986799999997</v>
      </c>
      <c r="AB132" s="763"/>
      <c r="AC132" s="763"/>
      <c r="AD132" s="763"/>
      <c r="AE132" s="764"/>
      <c r="AF132" s="765">
        <v>8.0555748139999999</v>
      </c>
      <c r="AG132" s="763"/>
      <c r="AH132" s="763"/>
      <c r="AI132" s="763"/>
      <c r="AJ132" s="764"/>
      <c r="AK132" s="765">
        <v>6.8589162750000003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486</v>
      </c>
      <c r="W133" s="739"/>
      <c r="X133" s="739"/>
      <c r="Y133" s="739"/>
      <c r="Z133" s="740"/>
      <c r="AA133" s="741">
        <v>6.1</v>
      </c>
      <c r="AB133" s="742"/>
      <c r="AC133" s="742"/>
      <c r="AD133" s="742"/>
      <c r="AE133" s="743"/>
      <c r="AF133" s="741">
        <v>6.4</v>
      </c>
      <c r="AG133" s="742"/>
      <c r="AH133" s="742"/>
      <c r="AI133" s="742"/>
      <c r="AJ133" s="743"/>
      <c r="AK133" s="741">
        <v>6.9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lPRpK6U1vc+W/ndRv61NGIL1z8AsT+Ipy+HMEy3Cv/mg7lDsBnAotozJLu6GP5E7YGmKF/2LoLEmiiUcHo/ZQ==" saltValue="phjV3almwGybGpNYslfj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izWkQBYk32sO72hT4NH2jcZJ87XxlVY5npHjPH9J7orRmzAReuZ2fbJ+EqFv9Kj915U4iflMns55y4znrLFBg==" saltValue="42MdQ1oWWKCGMpGYwPSF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73XdxtW/DEHbRdEP0+OJgnoVMRYH07elEe5J3FCBgJr/kMaAp097o3SsoSYtfTLaLKPqVx7bfQmJCHApAniIHQ==" saltValue="2AaHCcsGqTk3D7fgJVr5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495</v>
      </c>
      <c r="AL9" s="1169"/>
      <c r="AM9" s="1169"/>
      <c r="AN9" s="1170"/>
      <c r="AO9" s="292">
        <v>526581</v>
      </c>
      <c r="AP9" s="292">
        <v>122035</v>
      </c>
      <c r="AQ9" s="293">
        <v>163768</v>
      </c>
      <c r="AR9" s="294">
        <v>-25.5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496</v>
      </c>
      <c r="AL10" s="1169"/>
      <c r="AM10" s="1169"/>
      <c r="AN10" s="1170"/>
      <c r="AO10" s="295">
        <v>35864</v>
      </c>
      <c r="AP10" s="295">
        <v>8311</v>
      </c>
      <c r="AQ10" s="296">
        <v>20420</v>
      </c>
      <c r="AR10" s="297">
        <v>-59.3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497</v>
      </c>
      <c r="AL11" s="1169"/>
      <c r="AM11" s="1169"/>
      <c r="AN11" s="1170"/>
      <c r="AO11" s="295">
        <v>132492</v>
      </c>
      <c r="AP11" s="295">
        <v>30705</v>
      </c>
      <c r="AQ11" s="296">
        <v>24792</v>
      </c>
      <c r="AR11" s="297">
        <v>23.9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498</v>
      </c>
      <c r="AL12" s="1169"/>
      <c r="AM12" s="1169"/>
      <c r="AN12" s="1170"/>
      <c r="AO12" s="295" t="s">
        <v>499</v>
      </c>
      <c r="AP12" s="295" t="s">
        <v>499</v>
      </c>
      <c r="AQ12" s="296">
        <v>1566</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500</v>
      </c>
      <c r="AL13" s="1169"/>
      <c r="AM13" s="1169"/>
      <c r="AN13" s="1170"/>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501</v>
      </c>
      <c r="AL14" s="1169"/>
      <c r="AM14" s="1169"/>
      <c r="AN14" s="1170"/>
      <c r="AO14" s="295">
        <v>5652</v>
      </c>
      <c r="AP14" s="295">
        <v>1310</v>
      </c>
      <c r="AQ14" s="296">
        <v>8316</v>
      </c>
      <c r="AR14" s="297">
        <v>-84.2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502</v>
      </c>
      <c r="AL15" s="1169"/>
      <c r="AM15" s="1169"/>
      <c r="AN15" s="1170"/>
      <c r="AO15" s="295">
        <v>76762</v>
      </c>
      <c r="AP15" s="295">
        <v>17790</v>
      </c>
      <c r="AQ15" s="296">
        <v>4918</v>
      </c>
      <c r="AR15" s="297">
        <v>261.7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503</v>
      </c>
      <c r="AL16" s="1172"/>
      <c r="AM16" s="1172"/>
      <c r="AN16" s="1173"/>
      <c r="AO16" s="295">
        <v>-49872</v>
      </c>
      <c r="AP16" s="295">
        <v>-11558</v>
      </c>
      <c r="AQ16" s="296">
        <v>-16679</v>
      </c>
      <c r="AR16" s="297">
        <v>-30.7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727479</v>
      </c>
      <c r="AP17" s="295">
        <v>168593</v>
      </c>
      <c r="AQ17" s="296">
        <v>207100</v>
      </c>
      <c r="AR17" s="297">
        <v>-18.600000000000001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508</v>
      </c>
      <c r="AL21" s="1166"/>
      <c r="AM21" s="1166"/>
      <c r="AN21" s="1167"/>
      <c r="AO21" s="307">
        <v>14.83</v>
      </c>
      <c r="AP21" s="308">
        <v>18.739999999999998</v>
      </c>
      <c r="AQ21" s="309">
        <v>-3.91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509</v>
      </c>
      <c r="AL22" s="1166"/>
      <c r="AM22" s="1166"/>
      <c r="AN22" s="1167"/>
      <c r="AO22" s="312">
        <v>91</v>
      </c>
      <c r="AP22" s="313">
        <v>94.9</v>
      </c>
      <c r="AQ22" s="314">
        <v>-3.9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514</v>
      </c>
      <c r="AL32" s="1157"/>
      <c r="AM32" s="1157"/>
      <c r="AN32" s="1158"/>
      <c r="AO32" s="322">
        <v>290227</v>
      </c>
      <c r="AP32" s="322">
        <v>67260</v>
      </c>
      <c r="AQ32" s="323">
        <v>99822</v>
      </c>
      <c r="AR32" s="324">
        <v>-32.6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515</v>
      </c>
      <c r="AL33" s="1157"/>
      <c r="AM33" s="1157"/>
      <c r="AN33" s="1158"/>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516</v>
      </c>
      <c r="AL34" s="1157"/>
      <c r="AM34" s="1157"/>
      <c r="AN34" s="1158"/>
      <c r="AO34" s="322" t="s">
        <v>499</v>
      </c>
      <c r="AP34" s="322" t="s">
        <v>499</v>
      </c>
      <c r="AQ34" s="323" t="s">
        <v>499</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517</v>
      </c>
      <c r="AL35" s="1157"/>
      <c r="AM35" s="1157"/>
      <c r="AN35" s="1158"/>
      <c r="AO35" s="322">
        <v>149891</v>
      </c>
      <c r="AP35" s="322">
        <v>34737</v>
      </c>
      <c r="AQ35" s="323">
        <v>28667</v>
      </c>
      <c r="AR35" s="324">
        <v>21.2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518</v>
      </c>
      <c r="AL36" s="1157"/>
      <c r="AM36" s="1157"/>
      <c r="AN36" s="1158"/>
      <c r="AO36" s="322">
        <v>143</v>
      </c>
      <c r="AP36" s="322">
        <v>33</v>
      </c>
      <c r="AQ36" s="323">
        <v>3929</v>
      </c>
      <c r="AR36" s="324">
        <v>-99.2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519</v>
      </c>
      <c r="AL37" s="1157"/>
      <c r="AM37" s="1157"/>
      <c r="AN37" s="1158"/>
      <c r="AO37" s="322">
        <v>599</v>
      </c>
      <c r="AP37" s="322">
        <v>139</v>
      </c>
      <c r="AQ37" s="323">
        <v>922</v>
      </c>
      <c r="AR37" s="324">
        <v>-84.9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520</v>
      </c>
      <c r="AL38" s="1160"/>
      <c r="AM38" s="1160"/>
      <c r="AN38" s="1161"/>
      <c r="AO38" s="325" t="s">
        <v>499</v>
      </c>
      <c r="AP38" s="325" t="s">
        <v>499</v>
      </c>
      <c r="AQ38" s="326">
        <v>32</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521</v>
      </c>
      <c r="AL39" s="1160"/>
      <c r="AM39" s="1160"/>
      <c r="AN39" s="1161"/>
      <c r="AO39" s="322">
        <v>-9031</v>
      </c>
      <c r="AP39" s="322">
        <v>-2093</v>
      </c>
      <c r="AQ39" s="323">
        <v>-3300</v>
      </c>
      <c r="AR39" s="324">
        <v>-36.6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522</v>
      </c>
      <c r="AL40" s="1157"/>
      <c r="AM40" s="1157"/>
      <c r="AN40" s="1158"/>
      <c r="AO40" s="322">
        <v>-314651</v>
      </c>
      <c r="AP40" s="322">
        <v>-72920</v>
      </c>
      <c r="AQ40" s="323">
        <v>-100418</v>
      </c>
      <c r="AR40" s="324">
        <v>-27.4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117178</v>
      </c>
      <c r="AP41" s="322">
        <v>27156</v>
      </c>
      <c r="AQ41" s="323">
        <v>29653</v>
      </c>
      <c r="AR41" s="324">
        <v>-8.4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490</v>
      </c>
      <c r="AN49" s="1151" t="s">
        <v>526</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3013203</v>
      </c>
      <c r="AN51" s="344">
        <v>660790</v>
      </c>
      <c r="AO51" s="345">
        <v>132.4</v>
      </c>
      <c r="AP51" s="346">
        <v>263041</v>
      </c>
      <c r="AQ51" s="347">
        <v>18.600000000000001</v>
      </c>
      <c r="AR51" s="348">
        <v>113.8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189989</v>
      </c>
      <c r="AN52" s="352">
        <v>41664</v>
      </c>
      <c r="AO52" s="353">
        <v>23.5</v>
      </c>
      <c r="AP52" s="354">
        <v>103171</v>
      </c>
      <c r="AQ52" s="355">
        <v>-1.2</v>
      </c>
      <c r="AR52" s="356">
        <v>24.7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4957746</v>
      </c>
      <c r="AN53" s="344">
        <v>1102947</v>
      </c>
      <c r="AO53" s="345">
        <v>66.900000000000006</v>
      </c>
      <c r="AP53" s="346">
        <v>272886</v>
      </c>
      <c r="AQ53" s="347">
        <v>3.7</v>
      </c>
      <c r="AR53" s="348">
        <v>63.2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198404</v>
      </c>
      <c r="AN54" s="352">
        <v>44139</v>
      </c>
      <c r="AO54" s="353">
        <v>5.9</v>
      </c>
      <c r="AP54" s="354">
        <v>125724</v>
      </c>
      <c r="AQ54" s="355">
        <v>21.9</v>
      </c>
      <c r="AR54" s="356">
        <v>-16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3714187</v>
      </c>
      <c r="AN55" s="344">
        <v>837472</v>
      </c>
      <c r="AO55" s="345">
        <v>-24.1</v>
      </c>
      <c r="AP55" s="346">
        <v>245039</v>
      </c>
      <c r="AQ55" s="347">
        <v>-10.199999999999999</v>
      </c>
      <c r="AR55" s="348">
        <v>-13.9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424523</v>
      </c>
      <c r="AN56" s="352">
        <v>95721</v>
      </c>
      <c r="AO56" s="353">
        <v>116.9</v>
      </c>
      <c r="AP56" s="354">
        <v>108922</v>
      </c>
      <c r="AQ56" s="355">
        <v>-13.4</v>
      </c>
      <c r="AR56" s="356">
        <v>130.30000000000001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3705729</v>
      </c>
      <c r="AN57" s="344">
        <v>842786</v>
      </c>
      <c r="AO57" s="345">
        <v>0.6</v>
      </c>
      <c r="AP57" s="346">
        <v>237994</v>
      </c>
      <c r="AQ57" s="347">
        <v>-2.9</v>
      </c>
      <c r="AR57" s="348">
        <v>3.5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432943</v>
      </c>
      <c r="AN58" s="352">
        <v>98463</v>
      </c>
      <c r="AO58" s="353">
        <v>2.9</v>
      </c>
      <c r="AP58" s="354">
        <v>110361</v>
      </c>
      <c r="AQ58" s="355">
        <v>1.3</v>
      </c>
      <c r="AR58" s="356">
        <v>1.6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1338888</v>
      </c>
      <c r="AN59" s="344">
        <v>310287</v>
      </c>
      <c r="AO59" s="345">
        <v>-63.2</v>
      </c>
      <c r="AP59" s="346">
        <v>267911</v>
      </c>
      <c r="AQ59" s="347">
        <v>12.6</v>
      </c>
      <c r="AR59" s="348">
        <v>-75.8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343719</v>
      </c>
      <c r="AN60" s="352">
        <v>79657</v>
      </c>
      <c r="AO60" s="353">
        <v>-19.100000000000001</v>
      </c>
      <c r="AP60" s="354">
        <v>106425</v>
      </c>
      <c r="AQ60" s="355">
        <v>-3.6</v>
      </c>
      <c r="AR60" s="356">
        <v>-15.5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3345951</v>
      </c>
      <c r="AN61" s="359">
        <v>750856</v>
      </c>
      <c r="AO61" s="360">
        <v>22.5</v>
      </c>
      <c r="AP61" s="361">
        <v>257374</v>
      </c>
      <c r="AQ61" s="362">
        <v>4.4000000000000004</v>
      </c>
      <c r="AR61" s="348">
        <v>18.100000000000001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317916</v>
      </c>
      <c r="AN62" s="352">
        <v>71929</v>
      </c>
      <c r="AO62" s="353">
        <v>26</v>
      </c>
      <c r="AP62" s="354">
        <v>110921</v>
      </c>
      <c r="AQ62" s="355">
        <v>1</v>
      </c>
      <c r="AR62" s="356">
        <v>25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68GunvfKVBg3wQtMx7Gq+BexcW7+jpbTzLa1MKRQ/1LXKYnVSuM4k8aAef19FAkrB8ULIOd/SMAcXWJ2d2oLA==" saltValue="e2NhdeOBQTwtbhNw8gSF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cZ+8n5WJL9/iMrsd0fOE2KWXYtVymtUVb0VRn7TcTNhEbOI8xua1aVboVphbjJSh29nKUu6xnqPkwjggpdCOQ==" saltValue="3OLj6kcomxj1UtYD0f+J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xkfrjLcmvXyKb1TCERYdRwrqxGY5sJMtODcR98BdGM27mOHhZXfOFnwTw8ajA8kmWETOKMcumjmkvYBFEn0iQ==" saltValue="TBr6SSM/mIK3b0+EdHr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174" t="s">
        <v>3</v>
      </c>
      <c r="D47" s="1174"/>
      <c r="E47" s="1175"/>
      <c r="F47" s="11">
        <v>86.19</v>
      </c>
      <c r="G47" s="12">
        <v>91.41</v>
      </c>
      <c r="H47" s="12">
        <v>92.85</v>
      </c>
      <c r="I47" s="12">
        <v>96.11</v>
      </c>
      <c r="J47" s="13">
        <v>70.040000000000006</v>
      </c>
    </row>
    <row r="48" spans="2:10" ht="57.75" customHeight="1">
      <c r="B48" s="14"/>
      <c r="C48" s="1176" t="s">
        <v>4</v>
      </c>
      <c r="D48" s="1176"/>
      <c r="E48" s="1177"/>
      <c r="F48" s="15">
        <v>18.12</v>
      </c>
      <c r="G48" s="16">
        <v>17.46</v>
      </c>
      <c r="H48" s="16">
        <v>7.61</v>
      </c>
      <c r="I48" s="16">
        <v>16.57</v>
      </c>
      <c r="J48" s="17">
        <v>8.39</v>
      </c>
    </row>
    <row r="49" spans="2:10" ht="57.75" customHeight="1" thickBot="1">
      <c r="B49" s="18"/>
      <c r="C49" s="1178" t="s">
        <v>5</v>
      </c>
      <c r="D49" s="1178"/>
      <c r="E49" s="1179"/>
      <c r="F49" s="19">
        <v>16.86</v>
      </c>
      <c r="G49" s="20">
        <v>3.03</v>
      </c>
      <c r="H49" s="20">
        <v>0.73</v>
      </c>
      <c r="I49" s="20">
        <v>11</v>
      </c>
      <c r="J49" s="21" t="s">
        <v>547</v>
      </c>
    </row>
    <row r="50" spans="2:10" ht="13.5" customHeight="1"/>
    <row r="51" spans="2:10" ht="13.5" hidden="1" customHeight="1"/>
    <row r="52" spans="2:10" ht="13.5" hidden="1" customHeight="1"/>
    <row r="53" spans="2:10" ht="13.5" hidden="1" customHeight="1"/>
  </sheetData>
  <sheetProtection algorithmName="SHA-512" hashValue="rJ49jxFlmGfOD6Z5qTvwtmW35895m8KjJuFZSrSvxww0vGQErQx+f3pniiCMYDGUcHtcWngBfbgglBiKeZK/ow==" saltValue="M1mshD9U8K3wNhWqlqBk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186" t="s">
        <v>548</v>
      </c>
      <c r="D34" s="1186"/>
      <c r="E34" s="1187"/>
      <c r="F34" s="32">
        <v>18.11</v>
      </c>
      <c r="G34" s="33">
        <v>17.45</v>
      </c>
      <c r="H34" s="33">
        <v>7.61</v>
      </c>
      <c r="I34" s="33">
        <v>16.559999999999999</v>
      </c>
      <c r="J34" s="34">
        <v>8.3800000000000008</v>
      </c>
      <c r="K34" s="22"/>
      <c r="L34" s="22"/>
      <c r="M34" s="22"/>
      <c r="N34" s="22"/>
      <c r="O34" s="22"/>
      <c r="P34" s="22"/>
    </row>
    <row r="35" spans="1:16" ht="39" customHeight="1">
      <c r="A35" s="22"/>
      <c r="B35" s="35"/>
      <c r="C35" s="1180" t="s">
        <v>549</v>
      </c>
      <c r="D35" s="1181"/>
      <c r="E35" s="1182"/>
      <c r="F35" s="36">
        <v>3.08</v>
      </c>
      <c r="G35" s="37">
        <v>5.04</v>
      </c>
      <c r="H35" s="37">
        <v>4.4000000000000004</v>
      </c>
      <c r="I35" s="37">
        <v>3.93</v>
      </c>
      <c r="J35" s="38">
        <v>4.78</v>
      </c>
      <c r="K35" s="22"/>
      <c r="L35" s="22"/>
      <c r="M35" s="22"/>
      <c r="N35" s="22"/>
      <c r="O35" s="22"/>
      <c r="P35" s="22"/>
    </row>
    <row r="36" spans="1:16" ht="39" customHeight="1">
      <c r="A36" s="22"/>
      <c r="B36" s="35"/>
      <c r="C36" s="1180" t="s">
        <v>550</v>
      </c>
      <c r="D36" s="1181"/>
      <c r="E36" s="1182"/>
      <c r="F36" s="36">
        <v>0.77</v>
      </c>
      <c r="G36" s="37">
        <v>0.11</v>
      </c>
      <c r="H36" s="37">
        <v>1.57</v>
      </c>
      <c r="I36" s="37">
        <v>1.53</v>
      </c>
      <c r="J36" s="38">
        <v>2.33</v>
      </c>
      <c r="K36" s="22"/>
      <c r="L36" s="22"/>
      <c r="M36" s="22"/>
      <c r="N36" s="22"/>
      <c r="O36" s="22"/>
      <c r="P36" s="22"/>
    </row>
    <row r="37" spans="1:16" ht="39" customHeight="1">
      <c r="A37" s="22"/>
      <c r="B37" s="35"/>
      <c r="C37" s="1180" t="s">
        <v>551</v>
      </c>
      <c r="D37" s="1181"/>
      <c r="E37" s="1182"/>
      <c r="F37" s="36">
        <v>0.34</v>
      </c>
      <c r="G37" s="37">
        <v>0.11</v>
      </c>
      <c r="H37" s="37">
        <v>0.18</v>
      </c>
      <c r="I37" s="37">
        <v>0.11</v>
      </c>
      <c r="J37" s="38">
        <v>1.39</v>
      </c>
      <c r="K37" s="22"/>
      <c r="L37" s="22"/>
      <c r="M37" s="22"/>
      <c r="N37" s="22"/>
      <c r="O37" s="22"/>
      <c r="P37" s="22"/>
    </row>
    <row r="38" spans="1:16" ht="39" customHeight="1">
      <c r="A38" s="22"/>
      <c r="B38" s="35"/>
      <c r="C38" s="1180" t="s">
        <v>552</v>
      </c>
      <c r="D38" s="1181"/>
      <c r="E38" s="1182"/>
      <c r="F38" s="36">
        <v>0.3</v>
      </c>
      <c r="G38" s="37">
        <v>0.28000000000000003</v>
      </c>
      <c r="H38" s="37">
        <v>0.26</v>
      </c>
      <c r="I38" s="37">
        <v>0.38</v>
      </c>
      <c r="J38" s="38">
        <v>1.02</v>
      </c>
      <c r="K38" s="22"/>
      <c r="L38" s="22"/>
      <c r="M38" s="22"/>
      <c r="N38" s="22"/>
      <c r="O38" s="22"/>
      <c r="P38" s="22"/>
    </row>
    <row r="39" spans="1:16" ht="39" customHeight="1">
      <c r="A39" s="22"/>
      <c r="B39" s="35"/>
      <c r="C39" s="1180" t="s">
        <v>553</v>
      </c>
      <c r="D39" s="1181"/>
      <c r="E39" s="1182"/>
      <c r="F39" s="36">
        <v>0.37</v>
      </c>
      <c r="G39" s="37">
        <v>0.06</v>
      </c>
      <c r="H39" s="37">
        <v>0.18</v>
      </c>
      <c r="I39" s="37">
        <v>0.28000000000000003</v>
      </c>
      <c r="J39" s="38">
        <v>0.21</v>
      </c>
      <c r="K39" s="22"/>
      <c r="L39" s="22"/>
      <c r="M39" s="22"/>
      <c r="N39" s="22"/>
      <c r="O39" s="22"/>
      <c r="P39" s="22"/>
    </row>
    <row r="40" spans="1:16" ht="39" customHeight="1">
      <c r="A40" s="22"/>
      <c r="B40" s="35"/>
      <c r="C40" s="1180" t="s">
        <v>554</v>
      </c>
      <c r="D40" s="1181"/>
      <c r="E40" s="1182"/>
      <c r="F40" s="36">
        <v>0.01</v>
      </c>
      <c r="G40" s="37">
        <v>0.01</v>
      </c>
      <c r="H40" s="37">
        <v>0.01</v>
      </c>
      <c r="I40" s="37">
        <v>0</v>
      </c>
      <c r="J40" s="38">
        <v>0.01</v>
      </c>
      <c r="K40" s="22"/>
      <c r="L40" s="22"/>
      <c r="M40" s="22"/>
      <c r="N40" s="22"/>
      <c r="O40" s="22"/>
      <c r="P40" s="22"/>
    </row>
    <row r="41" spans="1:16" ht="39" customHeight="1">
      <c r="A41" s="22"/>
      <c r="B41" s="35"/>
      <c r="C41" s="1180" t="s">
        <v>555</v>
      </c>
      <c r="D41" s="1181"/>
      <c r="E41" s="1182"/>
      <c r="F41" s="36">
        <v>7.0000000000000007E-2</v>
      </c>
      <c r="G41" s="37">
        <v>0.12</v>
      </c>
      <c r="H41" s="37">
        <v>0.02</v>
      </c>
      <c r="I41" s="37">
        <v>0.01</v>
      </c>
      <c r="J41" s="38">
        <v>0.01</v>
      </c>
      <c r="K41" s="22"/>
      <c r="L41" s="22"/>
      <c r="M41" s="22"/>
      <c r="N41" s="22"/>
      <c r="O41" s="22"/>
      <c r="P41" s="22"/>
    </row>
    <row r="42" spans="1:16" ht="39" customHeight="1">
      <c r="A42" s="22"/>
      <c r="B42" s="39"/>
      <c r="C42" s="1180" t="s">
        <v>556</v>
      </c>
      <c r="D42" s="1181"/>
      <c r="E42" s="1182"/>
      <c r="F42" s="36" t="s">
        <v>499</v>
      </c>
      <c r="G42" s="37" t="s">
        <v>499</v>
      </c>
      <c r="H42" s="37" t="s">
        <v>499</v>
      </c>
      <c r="I42" s="37" t="s">
        <v>499</v>
      </c>
      <c r="J42" s="38" t="s">
        <v>499</v>
      </c>
      <c r="K42" s="22"/>
      <c r="L42" s="22"/>
      <c r="M42" s="22"/>
      <c r="N42" s="22"/>
      <c r="O42" s="22"/>
      <c r="P42" s="22"/>
    </row>
    <row r="43" spans="1:16" ht="39" customHeight="1" thickBot="1">
      <c r="A43" s="22"/>
      <c r="B43" s="40"/>
      <c r="C43" s="1183" t="s">
        <v>557</v>
      </c>
      <c r="D43" s="1184"/>
      <c r="E43" s="1185"/>
      <c r="F43" s="41" t="s">
        <v>499</v>
      </c>
      <c r="G43" s="42" t="s">
        <v>499</v>
      </c>
      <c r="H43" s="42" t="s">
        <v>499</v>
      </c>
      <c r="I43" s="42" t="s">
        <v>499</v>
      </c>
      <c r="J43" s="43" t="s">
        <v>499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dbfzd8Spg9Rba9nbCOKYJO0VWNFSfaX8OqvEi4e9kj0gD4+U3pqI7hSMxOLlL53cWUdiOMpwitacaiGbZ3Y6g==" saltValue="6DVQrTIgH9Lb1GNbjt6x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M44" sqref="M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196" t="s">
        <v>10</v>
      </c>
      <c r="C45" s="1197"/>
      <c r="D45" s="58"/>
      <c r="E45" s="1202" t="s">
        <v>11</v>
      </c>
      <c r="F45" s="1202"/>
      <c r="G45" s="1202"/>
      <c r="H45" s="1202"/>
      <c r="I45" s="1202"/>
      <c r="J45" s="1203"/>
      <c r="K45" s="59">
        <v>317</v>
      </c>
      <c r="L45" s="60">
        <v>299</v>
      </c>
      <c r="M45" s="60">
        <v>294</v>
      </c>
      <c r="N45" s="60">
        <v>297</v>
      </c>
      <c r="O45" s="61">
        <v>290</v>
      </c>
      <c r="P45" s="48"/>
      <c r="Q45" s="48"/>
      <c r="R45" s="48"/>
      <c r="S45" s="48"/>
      <c r="T45" s="48"/>
      <c r="U45" s="48"/>
    </row>
    <row r="46" spans="1:21" ht="30.75" customHeight="1">
      <c r="A46" s="48"/>
      <c r="B46" s="1198"/>
      <c r="C46" s="1199"/>
      <c r="D46" s="62"/>
      <c r="E46" s="1190" t="s">
        <v>12</v>
      </c>
      <c r="F46" s="1190"/>
      <c r="G46" s="1190"/>
      <c r="H46" s="1190"/>
      <c r="I46" s="1190"/>
      <c r="J46" s="1191"/>
      <c r="K46" s="63" t="s">
        <v>499</v>
      </c>
      <c r="L46" s="64" t="s">
        <v>499</v>
      </c>
      <c r="M46" s="64" t="s">
        <v>499</v>
      </c>
      <c r="N46" s="64" t="s">
        <v>499</v>
      </c>
      <c r="O46" s="65" t="s">
        <v>499</v>
      </c>
      <c r="P46" s="48"/>
      <c r="Q46" s="48"/>
      <c r="R46" s="48"/>
      <c r="S46" s="48"/>
      <c r="T46" s="48"/>
      <c r="U46" s="48"/>
    </row>
    <row r="47" spans="1:21" ht="30.75" customHeight="1">
      <c r="A47" s="48"/>
      <c r="B47" s="1198"/>
      <c r="C47" s="1199"/>
      <c r="D47" s="62"/>
      <c r="E47" s="1190" t="s">
        <v>13</v>
      </c>
      <c r="F47" s="1190"/>
      <c r="G47" s="1190"/>
      <c r="H47" s="1190"/>
      <c r="I47" s="1190"/>
      <c r="J47" s="1191"/>
      <c r="K47" s="63" t="s">
        <v>499</v>
      </c>
      <c r="L47" s="64" t="s">
        <v>499</v>
      </c>
      <c r="M47" s="64" t="s">
        <v>499</v>
      </c>
      <c r="N47" s="64" t="s">
        <v>499</v>
      </c>
      <c r="O47" s="65" t="s">
        <v>499</v>
      </c>
      <c r="P47" s="48"/>
      <c r="Q47" s="48"/>
      <c r="R47" s="48"/>
      <c r="S47" s="48"/>
      <c r="T47" s="48"/>
      <c r="U47" s="48"/>
    </row>
    <row r="48" spans="1:21" ht="30.75" customHeight="1">
      <c r="A48" s="48"/>
      <c r="B48" s="1198"/>
      <c r="C48" s="1199"/>
      <c r="D48" s="62"/>
      <c r="E48" s="1190" t="s">
        <v>14</v>
      </c>
      <c r="F48" s="1190"/>
      <c r="G48" s="1190"/>
      <c r="H48" s="1190"/>
      <c r="I48" s="1190"/>
      <c r="J48" s="1191"/>
      <c r="K48" s="63">
        <v>150</v>
      </c>
      <c r="L48" s="64">
        <v>139</v>
      </c>
      <c r="M48" s="64">
        <v>136</v>
      </c>
      <c r="N48" s="64">
        <v>157</v>
      </c>
      <c r="O48" s="65">
        <v>150</v>
      </c>
      <c r="P48" s="48"/>
      <c r="Q48" s="48"/>
      <c r="R48" s="48"/>
      <c r="S48" s="48"/>
      <c r="T48" s="48"/>
      <c r="U48" s="48"/>
    </row>
    <row r="49" spans="1:21" ht="30.75" customHeight="1">
      <c r="A49" s="48"/>
      <c r="B49" s="1198"/>
      <c r="C49" s="1199"/>
      <c r="D49" s="62"/>
      <c r="E49" s="1190" t="s">
        <v>15</v>
      </c>
      <c r="F49" s="1190"/>
      <c r="G49" s="1190"/>
      <c r="H49" s="1190"/>
      <c r="I49" s="1190"/>
      <c r="J49" s="1191"/>
      <c r="K49" s="63">
        <v>3</v>
      </c>
      <c r="L49" s="64">
        <v>3</v>
      </c>
      <c r="M49" s="64">
        <v>3</v>
      </c>
      <c r="N49" s="64">
        <v>3</v>
      </c>
      <c r="O49" s="65">
        <v>0</v>
      </c>
      <c r="P49" s="48"/>
      <c r="Q49" s="48"/>
      <c r="R49" s="48"/>
      <c r="S49" s="48"/>
      <c r="T49" s="48"/>
      <c r="U49" s="48"/>
    </row>
    <row r="50" spans="1:21" ht="30.75" customHeight="1">
      <c r="A50" s="48"/>
      <c r="B50" s="1198"/>
      <c r="C50" s="1199"/>
      <c r="D50" s="62"/>
      <c r="E50" s="1190" t="s">
        <v>16</v>
      </c>
      <c r="F50" s="1190"/>
      <c r="G50" s="1190"/>
      <c r="H50" s="1190"/>
      <c r="I50" s="1190"/>
      <c r="J50" s="1191"/>
      <c r="K50" s="63">
        <v>35</v>
      </c>
      <c r="L50" s="64">
        <v>1</v>
      </c>
      <c r="M50" s="64">
        <v>1</v>
      </c>
      <c r="N50" s="64">
        <v>1</v>
      </c>
      <c r="O50" s="65">
        <v>1</v>
      </c>
      <c r="P50" s="48"/>
      <c r="Q50" s="48"/>
      <c r="R50" s="48"/>
      <c r="S50" s="48"/>
      <c r="T50" s="48"/>
      <c r="U50" s="48"/>
    </row>
    <row r="51" spans="1:21" ht="30.75" customHeight="1">
      <c r="A51" s="48"/>
      <c r="B51" s="1200"/>
      <c r="C51" s="1201"/>
      <c r="D51" s="66"/>
      <c r="E51" s="1190" t="s">
        <v>17</v>
      </c>
      <c r="F51" s="1190"/>
      <c r="G51" s="1190"/>
      <c r="H51" s="1190"/>
      <c r="I51" s="1190"/>
      <c r="J51" s="1191"/>
      <c r="K51" s="63" t="s">
        <v>499</v>
      </c>
      <c r="L51" s="64" t="s">
        <v>499</v>
      </c>
      <c r="M51" s="64" t="s">
        <v>499</v>
      </c>
      <c r="N51" s="64" t="s">
        <v>499</v>
      </c>
      <c r="O51" s="65" t="s">
        <v>499</v>
      </c>
      <c r="P51" s="48"/>
      <c r="Q51" s="48"/>
      <c r="R51" s="48"/>
      <c r="S51" s="48"/>
      <c r="T51" s="48"/>
      <c r="U51" s="48"/>
    </row>
    <row r="52" spans="1:21" ht="30.75" customHeight="1">
      <c r="A52" s="48"/>
      <c r="B52" s="1188" t="s">
        <v>18</v>
      </c>
      <c r="C52" s="1189"/>
      <c r="D52" s="66"/>
      <c r="E52" s="1190" t="s">
        <v>19</v>
      </c>
      <c r="F52" s="1190"/>
      <c r="G52" s="1190"/>
      <c r="H52" s="1190"/>
      <c r="I52" s="1190"/>
      <c r="J52" s="1191"/>
      <c r="K52" s="63">
        <v>349</v>
      </c>
      <c r="L52" s="64">
        <v>350</v>
      </c>
      <c r="M52" s="64">
        <v>331</v>
      </c>
      <c r="N52" s="64">
        <v>318</v>
      </c>
      <c r="O52" s="65">
        <v>323</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156</v>
      </c>
      <c r="L53" s="69">
        <v>92</v>
      </c>
      <c r="M53" s="69">
        <v>103</v>
      </c>
      <c r="N53" s="69">
        <v>140</v>
      </c>
      <c r="O53" s="70">
        <v>118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9HwPeUyXMYb1yiNeRcaktHH/2nxG2YCE7BLNOFF523E4R4UimHKFEjVpeN4E44JrB/SVtharzu8c64k9h+vbA==" saltValue="CQGQAVc/9CFV/ofcwOLV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542</v>
      </c>
      <c r="J40" s="79" t="s">
        <v>543</v>
      </c>
      <c r="K40" s="79" t="s">
        <v>544</v>
      </c>
      <c r="L40" s="79" t="s">
        <v>545</v>
      </c>
      <c r="M40" s="80" t="s">
        <v>546</v>
      </c>
    </row>
    <row r="41" spans="2:13" ht="27.75" customHeight="1">
      <c r="B41" s="1216" t="s">
        <v>23</v>
      </c>
      <c r="C41" s="1217"/>
      <c r="D41" s="81"/>
      <c r="E41" s="1218" t="s">
        <v>24</v>
      </c>
      <c r="F41" s="1218"/>
      <c r="G41" s="1218"/>
      <c r="H41" s="1219"/>
      <c r="I41" s="82">
        <v>2816</v>
      </c>
      <c r="J41" s="83">
        <v>3005</v>
      </c>
      <c r="K41" s="83">
        <v>3235</v>
      </c>
      <c r="L41" s="83">
        <v>3529</v>
      </c>
      <c r="M41" s="84">
        <v>3542</v>
      </c>
    </row>
    <row r="42" spans="2:13" ht="27.75" customHeight="1">
      <c r="B42" s="1206"/>
      <c r="C42" s="1207"/>
      <c r="D42" s="85"/>
      <c r="E42" s="1210" t="s">
        <v>25</v>
      </c>
      <c r="F42" s="1210"/>
      <c r="G42" s="1210"/>
      <c r="H42" s="1211"/>
      <c r="I42" s="86" t="s">
        <v>499</v>
      </c>
      <c r="J42" s="87" t="s">
        <v>499</v>
      </c>
      <c r="K42" s="87" t="s">
        <v>499</v>
      </c>
      <c r="L42" s="87" t="s">
        <v>499</v>
      </c>
      <c r="M42" s="88" t="s">
        <v>499</v>
      </c>
    </row>
    <row r="43" spans="2:13" ht="27.75" customHeight="1">
      <c r="B43" s="1206"/>
      <c r="C43" s="1207"/>
      <c r="D43" s="85"/>
      <c r="E43" s="1210" t="s">
        <v>26</v>
      </c>
      <c r="F43" s="1210"/>
      <c r="G43" s="1210"/>
      <c r="H43" s="1211"/>
      <c r="I43" s="86">
        <v>1911</v>
      </c>
      <c r="J43" s="87">
        <v>1822</v>
      </c>
      <c r="K43" s="87">
        <v>1760</v>
      </c>
      <c r="L43" s="87">
        <v>1714</v>
      </c>
      <c r="M43" s="88">
        <v>1793</v>
      </c>
    </row>
    <row r="44" spans="2:13" ht="27.75" customHeight="1">
      <c r="B44" s="1206"/>
      <c r="C44" s="1207"/>
      <c r="D44" s="85"/>
      <c r="E44" s="1210" t="s">
        <v>27</v>
      </c>
      <c r="F44" s="1210"/>
      <c r="G44" s="1210"/>
      <c r="H44" s="1211"/>
      <c r="I44" s="86">
        <v>14</v>
      </c>
      <c r="J44" s="87">
        <v>11</v>
      </c>
      <c r="K44" s="87">
        <v>7</v>
      </c>
      <c r="L44" s="87">
        <v>5</v>
      </c>
      <c r="M44" s="88">
        <v>4</v>
      </c>
    </row>
    <row r="45" spans="2:13" ht="27.75" customHeight="1">
      <c r="B45" s="1206"/>
      <c r="C45" s="1207"/>
      <c r="D45" s="85"/>
      <c r="E45" s="1210" t="s">
        <v>28</v>
      </c>
      <c r="F45" s="1210"/>
      <c r="G45" s="1210"/>
      <c r="H45" s="1211"/>
      <c r="I45" s="86">
        <v>391</v>
      </c>
      <c r="J45" s="87">
        <v>356</v>
      </c>
      <c r="K45" s="87">
        <v>368</v>
      </c>
      <c r="L45" s="87">
        <v>371</v>
      </c>
      <c r="M45" s="88">
        <v>387</v>
      </c>
    </row>
    <row r="46" spans="2:13" ht="27.75" customHeight="1">
      <c r="B46" s="1206"/>
      <c r="C46" s="1207"/>
      <c r="D46" s="89"/>
      <c r="E46" s="1210" t="s">
        <v>29</v>
      </c>
      <c r="F46" s="1210"/>
      <c r="G46" s="1210"/>
      <c r="H46" s="1211"/>
      <c r="I46" s="86" t="s">
        <v>499</v>
      </c>
      <c r="J46" s="87" t="s">
        <v>499</v>
      </c>
      <c r="K46" s="87" t="s">
        <v>499</v>
      </c>
      <c r="L46" s="87" t="s">
        <v>499</v>
      </c>
      <c r="M46" s="88" t="s">
        <v>499</v>
      </c>
    </row>
    <row r="47" spans="2:13" ht="27.75" customHeight="1">
      <c r="B47" s="1206"/>
      <c r="C47" s="1207"/>
      <c r="D47" s="90"/>
      <c r="E47" s="1220" t="s">
        <v>30</v>
      </c>
      <c r="F47" s="1221"/>
      <c r="G47" s="1221"/>
      <c r="H47" s="1222"/>
      <c r="I47" s="86" t="s">
        <v>499</v>
      </c>
      <c r="J47" s="87" t="s">
        <v>499</v>
      </c>
      <c r="K47" s="87" t="s">
        <v>499</v>
      </c>
      <c r="L47" s="87" t="s">
        <v>499</v>
      </c>
      <c r="M47" s="88" t="s">
        <v>499</v>
      </c>
    </row>
    <row r="48" spans="2:13" ht="27.75" customHeight="1">
      <c r="B48" s="1206"/>
      <c r="C48" s="1207"/>
      <c r="D48" s="85"/>
      <c r="E48" s="1210" t="s">
        <v>31</v>
      </c>
      <c r="F48" s="1210"/>
      <c r="G48" s="1210"/>
      <c r="H48" s="1211"/>
      <c r="I48" s="86" t="s">
        <v>499</v>
      </c>
      <c r="J48" s="87" t="s">
        <v>499</v>
      </c>
      <c r="K48" s="87" t="s">
        <v>499</v>
      </c>
      <c r="L48" s="87" t="s">
        <v>499</v>
      </c>
      <c r="M48" s="88" t="s">
        <v>499</v>
      </c>
    </row>
    <row r="49" spans="2:13" ht="27.75" customHeight="1">
      <c r="B49" s="1208"/>
      <c r="C49" s="1209"/>
      <c r="D49" s="85"/>
      <c r="E49" s="1210" t="s">
        <v>32</v>
      </c>
      <c r="F49" s="1210"/>
      <c r="G49" s="1210"/>
      <c r="H49" s="1211"/>
      <c r="I49" s="86" t="s">
        <v>499</v>
      </c>
      <c r="J49" s="87" t="s">
        <v>499</v>
      </c>
      <c r="K49" s="87" t="s">
        <v>499</v>
      </c>
      <c r="L49" s="87" t="s">
        <v>499</v>
      </c>
      <c r="M49" s="88" t="s">
        <v>499</v>
      </c>
    </row>
    <row r="50" spans="2:13" ht="27.75" customHeight="1">
      <c r="B50" s="1204" t="s">
        <v>33</v>
      </c>
      <c r="C50" s="1205"/>
      <c r="D50" s="91"/>
      <c r="E50" s="1210" t="s">
        <v>34</v>
      </c>
      <c r="F50" s="1210"/>
      <c r="G50" s="1210"/>
      <c r="H50" s="1211"/>
      <c r="I50" s="86">
        <v>2995</v>
      </c>
      <c r="J50" s="87">
        <v>3162</v>
      </c>
      <c r="K50" s="87">
        <v>2881</v>
      </c>
      <c r="L50" s="87">
        <v>2875</v>
      </c>
      <c r="M50" s="88">
        <v>3310</v>
      </c>
    </row>
    <row r="51" spans="2:13" ht="27.75" customHeight="1">
      <c r="B51" s="1206"/>
      <c r="C51" s="1207"/>
      <c r="D51" s="85"/>
      <c r="E51" s="1210" t="s">
        <v>35</v>
      </c>
      <c r="F51" s="1210"/>
      <c r="G51" s="1210"/>
      <c r="H51" s="1211"/>
      <c r="I51" s="86" t="s">
        <v>499</v>
      </c>
      <c r="J51" s="87" t="s">
        <v>499</v>
      </c>
      <c r="K51" s="87" t="s">
        <v>499</v>
      </c>
      <c r="L51" s="87" t="s">
        <v>499</v>
      </c>
      <c r="M51" s="88" t="s">
        <v>499</v>
      </c>
    </row>
    <row r="52" spans="2:13" ht="27.75" customHeight="1">
      <c r="B52" s="1208"/>
      <c r="C52" s="1209"/>
      <c r="D52" s="85"/>
      <c r="E52" s="1210" t="s">
        <v>36</v>
      </c>
      <c r="F52" s="1210"/>
      <c r="G52" s="1210"/>
      <c r="H52" s="1211"/>
      <c r="I52" s="86">
        <v>3330</v>
      </c>
      <c r="J52" s="87">
        <v>3323</v>
      </c>
      <c r="K52" s="87">
        <v>3214</v>
      </c>
      <c r="L52" s="87">
        <v>3067</v>
      </c>
      <c r="M52" s="88">
        <v>2947</v>
      </c>
    </row>
    <row r="53" spans="2:13" ht="27.75" customHeight="1" thickBot="1">
      <c r="B53" s="1212" t="s">
        <v>37</v>
      </c>
      <c r="C53" s="1213"/>
      <c r="D53" s="92"/>
      <c r="E53" s="1214" t="s">
        <v>38</v>
      </c>
      <c r="F53" s="1214"/>
      <c r="G53" s="1214"/>
      <c r="H53" s="1215"/>
      <c r="I53" s="93">
        <v>-1193</v>
      </c>
      <c r="J53" s="94">
        <v>-1290</v>
      </c>
      <c r="K53" s="94">
        <v>-724</v>
      </c>
      <c r="L53" s="94">
        <v>-323</v>
      </c>
      <c r="M53" s="95">
        <v>-531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8VjvQrIam4j8DkOhZF2AUOnRmy6fi2QmxQmkwXdUjoHq5VacIjj/ViofIVBrofsEZxAaCOwptqvjuGMKFElhg==" saltValue="wFYvwPO4y4l7aywJ9Kko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544</v>
      </c>
      <c r="G54" s="104" t="s">
        <v>545</v>
      </c>
      <c r="H54" s="105" t="s">
        <v>546</v>
      </c>
    </row>
    <row r="55" spans="2:8" ht="52.5" customHeight="1">
      <c r="B55" s="106"/>
      <c r="C55" s="1231" t="s">
        <v>41</v>
      </c>
      <c r="D55" s="1231"/>
      <c r="E55" s="1232"/>
      <c r="F55" s="107">
        <v>1913</v>
      </c>
      <c r="G55" s="107">
        <v>1956</v>
      </c>
      <c r="H55" s="108">
        <v>1417</v>
      </c>
    </row>
    <row r="56" spans="2:8" ht="52.5" customHeight="1">
      <c r="B56" s="109"/>
      <c r="C56" s="1233" t="s">
        <v>42</v>
      </c>
      <c r="D56" s="1233"/>
      <c r="E56" s="1234"/>
      <c r="F56" s="110">
        <v>231</v>
      </c>
      <c r="G56" s="110">
        <v>230</v>
      </c>
      <c r="H56" s="111">
        <v>230</v>
      </c>
    </row>
    <row r="57" spans="2:8" ht="53.25" customHeight="1">
      <c r="B57" s="109"/>
      <c r="C57" s="1235" t="s">
        <v>43</v>
      </c>
      <c r="D57" s="1235"/>
      <c r="E57" s="1236"/>
      <c r="F57" s="112">
        <v>4241</v>
      </c>
      <c r="G57" s="112">
        <v>2080</v>
      </c>
      <c r="H57" s="113">
        <v>2319</v>
      </c>
    </row>
    <row r="58" spans="2:8" ht="45.75" customHeight="1">
      <c r="B58" s="114"/>
      <c r="C58" s="1223" t="s">
        <v>568</v>
      </c>
      <c r="D58" s="1224"/>
      <c r="E58" s="1225"/>
      <c r="F58" s="115">
        <v>129</v>
      </c>
      <c r="G58" s="115">
        <v>103</v>
      </c>
      <c r="H58" s="116">
        <v>1102</v>
      </c>
    </row>
    <row r="59" spans="2:8" ht="45.75" customHeight="1">
      <c r="B59" s="114"/>
      <c r="C59" s="1223" t="s">
        <v>570</v>
      </c>
      <c r="D59" s="1224"/>
      <c r="E59" s="1225"/>
      <c r="F59" s="115">
        <v>3050</v>
      </c>
      <c r="G59" s="115">
        <v>1111</v>
      </c>
      <c r="H59" s="116">
        <v>480</v>
      </c>
    </row>
    <row r="60" spans="2:8" ht="45.75" customHeight="1">
      <c r="B60" s="114"/>
      <c r="C60" s="1223" t="s">
        <v>569</v>
      </c>
      <c r="D60" s="1224"/>
      <c r="E60" s="1225"/>
      <c r="F60" s="115">
        <v>655</v>
      </c>
      <c r="G60" s="115">
        <v>517</v>
      </c>
      <c r="H60" s="116">
        <v>388</v>
      </c>
    </row>
    <row r="61" spans="2:8" ht="45.75" customHeight="1">
      <c r="B61" s="114"/>
      <c r="C61" s="1223" t="s">
        <v>571</v>
      </c>
      <c r="D61" s="1224"/>
      <c r="E61" s="1225"/>
      <c r="F61" s="115">
        <v>187</v>
      </c>
      <c r="G61" s="115">
        <v>181</v>
      </c>
      <c r="H61" s="116">
        <v>174</v>
      </c>
    </row>
    <row r="62" spans="2:8" ht="45.75" customHeight="1" thickBot="1">
      <c r="B62" s="117"/>
      <c r="C62" s="1226" t="s">
        <v>572</v>
      </c>
      <c r="D62" s="1227"/>
      <c r="E62" s="1228"/>
      <c r="F62" s="118">
        <v>110</v>
      </c>
      <c r="G62" s="118">
        <v>108</v>
      </c>
      <c r="H62" s="119">
        <v>105</v>
      </c>
    </row>
    <row r="63" spans="2:8" ht="52.5" customHeight="1" thickBot="1">
      <c r="B63" s="120"/>
      <c r="C63" s="1229" t="s">
        <v>44</v>
      </c>
      <c r="D63" s="1229"/>
      <c r="E63" s="1230"/>
      <c r="F63" s="121">
        <v>6384</v>
      </c>
      <c r="G63" s="121">
        <v>4266</v>
      </c>
      <c r="H63" s="122">
        <v>3966</v>
      </c>
    </row>
    <row r="64" spans="2:8" ht="15" customHeight="1"/>
    <row r="65" ht="0" hidden="1" customHeight="1"/>
    <row r="66" ht="0" hidden="1" customHeight="1"/>
  </sheetData>
  <sheetProtection algorithmName="SHA-512" hashValue="m2zac2foE9KUdjmtLXfXTQi6+NpZL6ZWFhu1TLwadHKfkKO0W/WrZCl4HjvR4ouWSgLC/dnQwJg2HKBCcLiO1w==" saltValue="LU2E7SZTjN0X4LZxfA/M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574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575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576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577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542</v>
      </c>
      <c r="BQ50" s="1271"/>
      <c r="BR50" s="1271"/>
      <c r="BS50" s="1271"/>
      <c r="BT50" s="1271"/>
      <c r="BU50" s="1271"/>
      <c r="BV50" s="1271"/>
      <c r="BW50" s="1271"/>
      <c r="BX50" s="1271" t="s">
        <v>543</v>
      </c>
      <c r="BY50" s="1271"/>
      <c r="BZ50" s="1271"/>
      <c r="CA50" s="1271"/>
      <c r="CB50" s="1271"/>
      <c r="CC50" s="1271"/>
      <c r="CD50" s="1271"/>
      <c r="CE50" s="1271"/>
      <c r="CF50" s="1271" t="s">
        <v>544</v>
      </c>
      <c r="CG50" s="1271"/>
      <c r="CH50" s="1271"/>
      <c r="CI50" s="1271"/>
      <c r="CJ50" s="1271"/>
      <c r="CK50" s="1271"/>
      <c r="CL50" s="1271"/>
      <c r="CM50" s="1271"/>
      <c r="CN50" s="1271" t="s">
        <v>545</v>
      </c>
      <c r="CO50" s="1271"/>
      <c r="CP50" s="1271"/>
      <c r="CQ50" s="1271"/>
      <c r="CR50" s="1271"/>
      <c r="CS50" s="1271"/>
      <c r="CT50" s="1271"/>
      <c r="CU50" s="1271"/>
      <c r="CV50" s="1271" t="s">
        <v>546</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578</v>
      </c>
      <c r="AO51" s="1275"/>
      <c r="AP51" s="1275"/>
      <c r="AQ51" s="1275"/>
      <c r="AR51" s="1275"/>
      <c r="AS51" s="1275"/>
      <c r="AT51" s="1275"/>
      <c r="AU51" s="1275"/>
      <c r="AV51" s="1275"/>
      <c r="AW51" s="1275"/>
      <c r="AX51" s="1275"/>
      <c r="AY51" s="1275"/>
      <c r="AZ51" s="1275"/>
      <c r="BA51" s="1275"/>
      <c r="BB51" s="1275" t="s">
        <v>579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53.1</v>
      </c>
      <c r="CG53" s="1277"/>
      <c r="CH53" s="1277"/>
      <c r="CI53" s="1277"/>
      <c r="CJ53" s="1277"/>
      <c r="CK53" s="1277"/>
      <c r="CL53" s="1277"/>
      <c r="CM53" s="1277"/>
      <c r="CN53" s="1277">
        <v>55.1</v>
      </c>
      <c r="CO53" s="1277"/>
      <c r="CP53" s="1277"/>
      <c r="CQ53" s="1277"/>
      <c r="CR53" s="1277"/>
      <c r="CS53" s="1277"/>
      <c r="CT53" s="1277"/>
      <c r="CU53" s="1277"/>
      <c r="CV53" s="1277">
        <v>57.1</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581</v>
      </c>
      <c r="AO55" s="1271"/>
      <c r="AP55" s="1271"/>
      <c r="AQ55" s="1271"/>
      <c r="AR55" s="1271"/>
      <c r="AS55" s="1271"/>
      <c r="AT55" s="1271"/>
      <c r="AU55" s="1271"/>
      <c r="AV55" s="1271"/>
      <c r="AW55" s="1271"/>
      <c r="AX55" s="1271"/>
      <c r="AY55" s="1271"/>
      <c r="AZ55" s="1271"/>
      <c r="BA55" s="1271"/>
      <c r="BB55" s="1275" t="s">
        <v>579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55.8</v>
      </c>
      <c r="CG57" s="1277"/>
      <c r="CH57" s="1277"/>
      <c r="CI57" s="1277"/>
      <c r="CJ57" s="1277"/>
      <c r="CK57" s="1277"/>
      <c r="CL57" s="1277"/>
      <c r="CM57" s="1277"/>
      <c r="CN57" s="1277">
        <v>57.5</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582</v>
      </c>
    </row>
    <row r="64" spans="1:109">
      <c r="B64" s="1246"/>
      <c r="G64" s="1253"/>
      <c r="I64" s="1287"/>
      <c r="J64" s="1287"/>
      <c r="K64" s="1287"/>
      <c r="L64" s="1287"/>
      <c r="M64" s="1287"/>
      <c r="N64" s="1288"/>
      <c r="AM64" s="1253"/>
      <c r="AN64" s="1253" t="s">
        <v>575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583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577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542</v>
      </c>
      <c r="BQ72" s="1271"/>
      <c r="BR72" s="1271"/>
      <c r="BS72" s="1271"/>
      <c r="BT72" s="1271"/>
      <c r="BU72" s="1271"/>
      <c r="BV72" s="1271"/>
      <c r="BW72" s="1271"/>
      <c r="BX72" s="1271" t="s">
        <v>543</v>
      </c>
      <c r="BY72" s="1271"/>
      <c r="BZ72" s="1271"/>
      <c r="CA72" s="1271"/>
      <c r="CB72" s="1271"/>
      <c r="CC72" s="1271"/>
      <c r="CD72" s="1271"/>
      <c r="CE72" s="1271"/>
      <c r="CF72" s="1271" t="s">
        <v>544</v>
      </c>
      <c r="CG72" s="1271"/>
      <c r="CH72" s="1271"/>
      <c r="CI72" s="1271"/>
      <c r="CJ72" s="1271"/>
      <c r="CK72" s="1271"/>
      <c r="CL72" s="1271"/>
      <c r="CM72" s="1271"/>
      <c r="CN72" s="1271" t="s">
        <v>545</v>
      </c>
      <c r="CO72" s="1271"/>
      <c r="CP72" s="1271"/>
      <c r="CQ72" s="1271"/>
      <c r="CR72" s="1271"/>
      <c r="CS72" s="1271"/>
      <c r="CT72" s="1271"/>
      <c r="CU72" s="1271"/>
      <c r="CV72" s="1271" t="s">
        <v>546</v>
      </c>
      <c r="CW72" s="1271"/>
      <c r="CX72" s="1271"/>
      <c r="CY72" s="1271"/>
      <c r="CZ72" s="1271"/>
      <c r="DA72" s="1271"/>
      <c r="DB72" s="1271"/>
      <c r="DC72" s="1271"/>
    </row>
    <row r="73" spans="2:107">
      <c r="B73" s="1246"/>
      <c r="G73" s="1272"/>
      <c r="H73" s="1272"/>
      <c r="I73" s="1272"/>
      <c r="J73" s="1272"/>
      <c r="K73" s="1294"/>
      <c r="L73" s="1294"/>
      <c r="M73" s="1294"/>
      <c r="N73" s="1294"/>
      <c r="AM73" s="1264"/>
      <c r="AN73" s="1275" t="s">
        <v>578</v>
      </c>
      <c r="AO73" s="1275"/>
      <c r="AP73" s="1275"/>
      <c r="AQ73" s="1275"/>
      <c r="AR73" s="1275"/>
      <c r="AS73" s="1275"/>
      <c r="AT73" s="1275"/>
      <c r="AU73" s="1275"/>
      <c r="AV73" s="1275"/>
      <c r="AW73" s="1275"/>
      <c r="AX73" s="1275"/>
      <c r="AY73" s="1275"/>
      <c r="AZ73" s="1275"/>
      <c r="BA73" s="1275"/>
      <c r="BB73" s="1275" t="s">
        <v>579</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584</v>
      </c>
      <c r="BC75" s="1275"/>
      <c r="BD75" s="1275"/>
      <c r="BE75" s="1275"/>
      <c r="BF75" s="1275"/>
      <c r="BG75" s="1275"/>
      <c r="BH75" s="1275"/>
      <c r="BI75" s="1275"/>
      <c r="BJ75" s="1275"/>
      <c r="BK75" s="1275"/>
      <c r="BL75" s="1275"/>
      <c r="BM75" s="1275"/>
      <c r="BN75" s="1275"/>
      <c r="BO75" s="1275"/>
      <c r="BP75" s="1277">
        <v>7.6</v>
      </c>
      <c r="BQ75" s="1277"/>
      <c r="BR75" s="1277"/>
      <c r="BS75" s="1277"/>
      <c r="BT75" s="1277"/>
      <c r="BU75" s="1277"/>
      <c r="BV75" s="1277"/>
      <c r="BW75" s="1277"/>
      <c r="BX75" s="1277">
        <v>6.1</v>
      </c>
      <c r="BY75" s="1277"/>
      <c r="BZ75" s="1277"/>
      <c r="CA75" s="1277"/>
      <c r="CB75" s="1277"/>
      <c r="CC75" s="1277"/>
      <c r="CD75" s="1277"/>
      <c r="CE75" s="1277"/>
      <c r="CF75" s="1277">
        <v>6.1</v>
      </c>
      <c r="CG75" s="1277"/>
      <c r="CH75" s="1277"/>
      <c r="CI75" s="1277"/>
      <c r="CJ75" s="1277"/>
      <c r="CK75" s="1277"/>
      <c r="CL75" s="1277"/>
      <c r="CM75" s="1277"/>
      <c r="CN75" s="1277">
        <v>6.4</v>
      </c>
      <c r="CO75" s="1277"/>
      <c r="CP75" s="1277"/>
      <c r="CQ75" s="1277"/>
      <c r="CR75" s="1277"/>
      <c r="CS75" s="1277"/>
      <c r="CT75" s="1277"/>
      <c r="CU75" s="1277"/>
      <c r="CV75" s="1277">
        <v>6.9</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581</v>
      </c>
      <c r="AO77" s="1271"/>
      <c r="AP77" s="1271"/>
      <c r="AQ77" s="1271"/>
      <c r="AR77" s="1271"/>
      <c r="AS77" s="1271"/>
      <c r="AT77" s="1271"/>
      <c r="AU77" s="1271"/>
      <c r="AV77" s="1271"/>
      <c r="AW77" s="1271"/>
      <c r="AX77" s="1271"/>
      <c r="AY77" s="1271"/>
      <c r="AZ77" s="1271"/>
      <c r="BA77" s="1271"/>
      <c r="BB77" s="1275" t="s">
        <v>579</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584</v>
      </c>
      <c r="BC79" s="1275"/>
      <c r="BD79" s="1275"/>
      <c r="BE79" s="1275"/>
      <c r="BF79" s="1275"/>
      <c r="BG79" s="1275"/>
      <c r="BH79" s="1275"/>
      <c r="BI79" s="1275"/>
      <c r="BJ79" s="1275"/>
      <c r="BK79" s="1275"/>
      <c r="BL79" s="1275"/>
      <c r="BM79" s="1275"/>
      <c r="BN79" s="1275"/>
      <c r="BO79" s="1275"/>
      <c r="BP79" s="1277">
        <v>7.9</v>
      </c>
      <c r="BQ79" s="1277"/>
      <c r="BR79" s="1277"/>
      <c r="BS79" s="1277"/>
      <c r="BT79" s="1277"/>
      <c r="BU79" s="1277"/>
      <c r="BV79" s="1277"/>
      <c r="BW79" s="1277"/>
      <c r="BX79" s="1277">
        <v>6.9</v>
      </c>
      <c r="BY79" s="1277"/>
      <c r="BZ79" s="1277"/>
      <c r="CA79" s="1277"/>
      <c r="CB79" s="1277"/>
      <c r="CC79" s="1277"/>
      <c r="CD79" s="1277"/>
      <c r="CE79" s="1277"/>
      <c r="CF79" s="1277">
        <v>7.2</v>
      </c>
      <c r="CG79" s="1277"/>
      <c r="CH79" s="1277"/>
      <c r="CI79" s="1277"/>
      <c r="CJ79" s="1277"/>
      <c r="CK79" s="1277"/>
      <c r="CL79" s="1277"/>
      <c r="CM79" s="1277"/>
      <c r="CN79" s="1277">
        <v>6</v>
      </c>
      <c r="CO79" s="1277"/>
      <c r="CP79" s="1277"/>
      <c r="CQ79" s="1277"/>
      <c r="CR79" s="1277"/>
      <c r="CS79" s="1277"/>
      <c r="CT79" s="1277"/>
      <c r="CU79" s="1277"/>
      <c r="CV79" s="1277">
        <v>5.6</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t7NCXLaL3jSPb8KBErEF5yOnIqEPhHN8+j/LRvgcB0qXaVrANLBimelHE9v2Or1PR/PMrB0R9dNoNC7AT7l3A==" saltValue="jR3UsQXLS0n3A48Oc17oX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XwmPZMQOPPxUcgCoeKT+ZMmR5k4hXlQuWcMRfhvI1fsS2Uurf2mt/O9uXlTiV0hFaoYXLuEeWL1S/51gfeimQ==" saltValue="nPtXg0R8cJa0k4g9mqU5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DCRELYwWkaA91dDpX8xj+eBfBl+ciEIVukBFAuibAaoJRlyn5JG2NX0LFhFOnspXg2uGLW7qpai7ZTsUaq81A==" saltValue="KTmxHZb5Z8kfpNwhvwQw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539</v>
      </c>
      <c r="G2" s="136"/>
      <c r="H2" s="137"/>
    </row>
    <row r="3" spans="1:8">
      <c r="A3" s="133" t="s">
        <v>532</v>
      </c>
      <c r="B3" s="138"/>
      <c r="C3" s="139"/>
      <c r="D3" s="140">
        <v>660790</v>
      </c>
      <c r="E3" s="141"/>
      <c r="F3" s="142">
        <v>263041</v>
      </c>
      <c r="G3" s="143"/>
      <c r="H3" s="144"/>
    </row>
    <row r="4" spans="1:8">
      <c r="A4" s="145"/>
      <c r="B4" s="146"/>
      <c r="C4" s="147"/>
      <c r="D4" s="148">
        <v>41664</v>
      </c>
      <c r="E4" s="149"/>
      <c r="F4" s="150">
        <v>103171</v>
      </c>
      <c r="G4" s="151"/>
      <c r="H4" s="152"/>
    </row>
    <row r="5" spans="1:8">
      <c r="A5" s="133" t="s">
        <v>534</v>
      </c>
      <c r="B5" s="138"/>
      <c r="C5" s="139"/>
      <c r="D5" s="140">
        <v>1102947</v>
      </c>
      <c r="E5" s="141"/>
      <c r="F5" s="142">
        <v>272886</v>
      </c>
      <c r="G5" s="143"/>
      <c r="H5" s="144"/>
    </row>
    <row r="6" spans="1:8">
      <c r="A6" s="145"/>
      <c r="B6" s="146"/>
      <c r="C6" s="147"/>
      <c r="D6" s="148">
        <v>44139</v>
      </c>
      <c r="E6" s="149"/>
      <c r="F6" s="150">
        <v>125724</v>
      </c>
      <c r="G6" s="151"/>
      <c r="H6" s="152"/>
    </row>
    <row r="7" spans="1:8">
      <c r="A7" s="133" t="s">
        <v>535</v>
      </c>
      <c r="B7" s="138"/>
      <c r="C7" s="139"/>
      <c r="D7" s="140">
        <v>837472</v>
      </c>
      <c r="E7" s="141"/>
      <c r="F7" s="142">
        <v>245039</v>
      </c>
      <c r="G7" s="143"/>
      <c r="H7" s="144"/>
    </row>
    <row r="8" spans="1:8">
      <c r="A8" s="145"/>
      <c r="B8" s="146"/>
      <c r="C8" s="147"/>
      <c r="D8" s="148">
        <v>95721</v>
      </c>
      <c r="E8" s="149"/>
      <c r="F8" s="150">
        <v>108922</v>
      </c>
      <c r="G8" s="151"/>
      <c r="H8" s="152"/>
    </row>
    <row r="9" spans="1:8">
      <c r="A9" s="133" t="s">
        <v>536</v>
      </c>
      <c r="B9" s="138"/>
      <c r="C9" s="139"/>
      <c r="D9" s="140">
        <v>842786</v>
      </c>
      <c r="E9" s="141"/>
      <c r="F9" s="142">
        <v>237994</v>
      </c>
      <c r="G9" s="143"/>
      <c r="H9" s="144"/>
    </row>
    <row r="10" spans="1:8">
      <c r="A10" s="145"/>
      <c r="B10" s="146"/>
      <c r="C10" s="147"/>
      <c r="D10" s="148">
        <v>98463</v>
      </c>
      <c r="E10" s="149"/>
      <c r="F10" s="150">
        <v>110361</v>
      </c>
      <c r="G10" s="151"/>
      <c r="H10" s="152"/>
    </row>
    <row r="11" spans="1:8">
      <c r="A11" s="133" t="s">
        <v>537</v>
      </c>
      <c r="B11" s="138"/>
      <c r="C11" s="139"/>
      <c r="D11" s="140">
        <v>310287</v>
      </c>
      <c r="E11" s="141"/>
      <c r="F11" s="142">
        <v>267911</v>
      </c>
      <c r="G11" s="143"/>
      <c r="H11" s="144"/>
    </row>
    <row r="12" spans="1:8">
      <c r="A12" s="145"/>
      <c r="B12" s="146"/>
      <c r="C12" s="153"/>
      <c r="D12" s="148">
        <v>79657</v>
      </c>
      <c r="E12" s="149"/>
      <c r="F12" s="150">
        <v>106425</v>
      </c>
      <c r="G12" s="151"/>
      <c r="H12" s="152"/>
    </row>
    <row r="13" spans="1:8">
      <c r="A13" s="133"/>
      <c r="B13" s="138"/>
      <c r="C13" s="154"/>
      <c r="D13" s="155">
        <v>750856</v>
      </c>
      <c r="E13" s="156"/>
      <c r="F13" s="157">
        <v>257374</v>
      </c>
      <c r="G13" s="158"/>
      <c r="H13" s="144"/>
    </row>
    <row r="14" spans="1:8">
      <c r="A14" s="145"/>
      <c r="B14" s="146"/>
      <c r="C14" s="147"/>
      <c r="D14" s="148">
        <v>71929</v>
      </c>
      <c r="E14" s="149"/>
      <c r="F14" s="150">
        <v>110921</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18.12</v>
      </c>
      <c r="C19" s="159">
        <f>ROUND(VALUE(SUBSTITUTE(実質収支比率等に係る経年分析!G$48,"▲","-")),2)</f>
        <v>17.46</v>
      </c>
      <c r="D19" s="159">
        <f>ROUND(VALUE(SUBSTITUTE(実質収支比率等に係る経年分析!H$48,"▲","-")),2)</f>
        <v>7.61</v>
      </c>
      <c r="E19" s="159">
        <f>ROUND(VALUE(SUBSTITUTE(実質収支比率等に係る経年分析!I$48,"▲","-")),2)</f>
        <v>16.57</v>
      </c>
      <c r="F19" s="159">
        <f>ROUND(VALUE(SUBSTITUTE(実質収支比率等に係る経年分析!J$48,"▲","-")),2)</f>
        <v>8.39</v>
      </c>
    </row>
    <row r="20" spans="1:11">
      <c r="A20" s="159" t="s">
        <v>48</v>
      </c>
      <c r="B20" s="159">
        <f>ROUND(VALUE(SUBSTITUTE(実質収支比率等に係る経年分析!F$47,"▲","-")),2)</f>
        <v>86.19</v>
      </c>
      <c r="C20" s="159">
        <f>ROUND(VALUE(SUBSTITUTE(実質収支比率等に係る経年分析!G$47,"▲","-")),2)</f>
        <v>91.41</v>
      </c>
      <c r="D20" s="159">
        <f>ROUND(VALUE(SUBSTITUTE(実質収支比率等に係る経年分析!H$47,"▲","-")),2)</f>
        <v>92.85</v>
      </c>
      <c r="E20" s="159">
        <f>ROUND(VALUE(SUBSTITUTE(実質収支比率等に係る経年分析!I$47,"▲","-")),2)</f>
        <v>96.11</v>
      </c>
      <c r="F20" s="159">
        <f>ROUND(VALUE(SUBSTITUTE(実質収支比率等に係る経年分析!J$47,"▲","-")),2)</f>
        <v>70.040000000000006</v>
      </c>
    </row>
    <row r="21" spans="1:11">
      <c r="A21" s="159" t="s">
        <v>49</v>
      </c>
      <c r="B21" s="159">
        <f>IF(ISNUMBER(VALUE(SUBSTITUTE(実質収支比率等に係る経年分析!F$49,"▲","-"))),ROUND(VALUE(SUBSTITUTE(実質収支比率等に係る経年分析!F$49,"▲","-")),2),NA())</f>
        <v>16.86</v>
      </c>
      <c r="C21" s="159">
        <f>IF(ISNUMBER(VALUE(SUBSTITUTE(実質収支比率等に係る経年分析!G$49,"▲","-"))),ROUND(VALUE(SUBSTITUTE(実質収支比率等に係る経年分析!G$49,"▲","-")),2),NA())</f>
        <v>3.03</v>
      </c>
      <c r="D21" s="159">
        <f>IF(ISNUMBER(VALUE(SUBSTITUTE(実質収支比率等に係る経年分析!H$49,"▲","-"))),ROUND(VALUE(SUBSTITUTE(実質収支比率等に係る経年分析!H$49,"▲","-")),2),NA())</f>
        <v>0.73</v>
      </c>
      <c r="E21" s="159">
        <f>IF(ISNUMBER(VALUE(SUBSTITUTE(実質収支比率等に係る経年分析!I$49,"▲","-"))),ROUND(VALUE(SUBSTITUTE(実質収支比率等に係る経年分析!I$49,"▲","-")),2),NA())</f>
        <v>11</v>
      </c>
      <c r="F21" s="159">
        <f>IF(ISNUMBER(VALUE(SUBSTITUTE(実質収支比率等に係る経年分析!J$49,"▲","-"))),ROUND(VALUE(SUBSTITUTE(実質収支比率等に係る経年分析!J$49,"▲","-")),2),NA())</f>
        <v>-34.94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国民宿舎事業特別会計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1.02</v>
      </c>
    </row>
    <row r="33" spans="1:16">
      <c r="A33" s="160" t="str">
        <f>IF(連結実質赤字比率に係る赤字・黒字の構成分析!C$37="",NA(),連結実質赤字比率に係る赤字・黒字の構成分析!C$37)</f>
        <v>漁業集落排水事業特別会計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1.39</v>
      </c>
    </row>
    <row r="34" spans="1:16">
      <c r="A34" s="160" t="str">
        <f>IF(連結実質赤字比率に係る赤字・黒字の構成分析!C$36="",NA(),連結実質赤字比率に係る赤字・黒字の構成分析!C$36)</f>
        <v>公共下水道事業特別会計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2.33</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4.4000000000000004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18.11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7.61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16.559999999999999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8.3800000000000008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349</v>
      </c>
      <c r="E42" s="161"/>
      <c r="F42" s="161"/>
      <c r="G42" s="161">
        <f>'実質公債費比率（分子）の構造'!L$52</f>
        <v>350</v>
      </c>
      <c r="H42" s="161"/>
      <c r="I42" s="161"/>
      <c r="J42" s="161">
        <f>'実質公債費比率（分子）の構造'!M$52</f>
        <v>331</v>
      </c>
      <c r="K42" s="161"/>
      <c r="L42" s="161"/>
      <c r="M42" s="161">
        <f>'実質公債費比率（分子）の構造'!N$52</f>
        <v>318</v>
      </c>
      <c r="N42" s="161"/>
      <c r="O42" s="161"/>
      <c r="P42" s="161">
        <f>'実質公債費比率（分子）の構造'!O$52</f>
        <v>323</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35</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59</v>
      </c>
      <c r="B45" s="161">
        <f>'実質公債費比率（分子）の構造'!K$49</f>
        <v>3</v>
      </c>
      <c r="C45" s="161"/>
      <c r="D45" s="161"/>
      <c r="E45" s="161">
        <f>'実質公債費比率（分子）の構造'!L$49</f>
        <v>3</v>
      </c>
      <c r="F45" s="161"/>
      <c r="G45" s="161"/>
      <c r="H45" s="161">
        <f>'実質公債費比率（分子）の構造'!M$49</f>
        <v>3</v>
      </c>
      <c r="I45" s="161"/>
      <c r="J45" s="161"/>
      <c r="K45" s="161">
        <f>'実質公債費比率（分子）の構造'!N$49</f>
        <v>3</v>
      </c>
      <c r="L45" s="161"/>
      <c r="M45" s="161"/>
      <c r="N45" s="161">
        <f>'実質公債費比率（分子）の構造'!O$49</f>
        <v>0</v>
      </c>
      <c r="O45" s="161"/>
      <c r="P45" s="161"/>
    </row>
    <row r="46" spans="1:16">
      <c r="A46" s="161" t="s">
        <v>60</v>
      </c>
      <c r="B46" s="161">
        <f>'実質公債費比率（分子）の構造'!K$48</f>
        <v>150</v>
      </c>
      <c r="C46" s="161"/>
      <c r="D46" s="161"/>
      <c r="E46" s="161">
        <f>'実質公債費比率（分子）の構造'!L$48</f>
        <v>139</v>
      </c>
      <c r="F46" s="161"/>
      <c r="G46" s="161"/>
      <c r="H46" s="161">
        <f>'実質公債費比率（分子）の構造'!M$48</f>
        <v>136</v>
      </c>
      <c r="I46" s="161"/>
      <c r="J46" s="161"/>
      <c r="K46" s="161">
        <f>'実質公債費比率（分子）の構造'!N$48</f>
        <v>157</v>
      </c>
      <c r="L46" s="161"/>
      <c r="M46" s="161"/>
      <c r="N46" s="161">
        <f>'実質公債費比率（分子）の構造'!O$48</f>
        <v>150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317</v>
      </c>
      <c r="C49" s="161"/>
      <c r="D49" s="161"/>
      <c r="E49" s="161">
        <f>'実質公債費比率（分子）の構造'!L$45</f>
        <v>299</v>
      </c>
      <c r="F49" s="161"/>
      <c r="G49" s="161"/>
      <c r="H49" s="161">
        <f>'実質公債費比率（分子）の構造'!M$45</f>
        <v>294</v>
      </c>
      <c r="I49" s="161"/>
      <c r="J49" s="161"/>
      <c r="K49" s="161">
        <f>'実質公債費比率（分子）の構造'!N$45</f>
        <v>297</v>
      </c>
      <c r="L49" s="161"/>
      <c r="M49" s="161"/>
      <c r="N49" s="161">
        <f>'実質公債費比率（分子）の構造'!O$45</f>
        <v>290</v>
      </c>
      <c r="O49" s="161"/>
      <c r="P49" s="161"/>
    </row>
    <row r="50" spans="1:16">
      <c r="A50" s="161" t="s">
        <v>64</v>
      </c>
      <c r="B50" s="161" t="e">
        <f>NA()</f>
        <v>#N/A</v>
      </c>
      <c r="C50" s="161">
        <f>IF(ISNUMBER('実質公債費比率（分子）の構造'!K$53),'実質公債費比率（分子）の構造'!K$53,NA())</f>
        <v>156</v>
      </c>
      <c r="D50" s="161" t="e">
        <f>NA()</f>
        <v>#N/A</v>
      </c>
      <c r="E50" s="161" t="e">
        <f>NA()</f>
        <v>#N/A</v>
      </c>
      <c r="F50" s="161">
        <f>IF(ISNUMBER('実質公債費比率（分子）の構造'!L$53),'実質公債費比率（分子）の構造'!L$53,NA())</f>
        <v>92</v>
      </c>
      <c r="G50" s="161" t="e">
        <f>NA()</f>
        <v>#N/A</v>
      </c>
      <c r="H50" s="161" t="e">
        <f>NA()</f>
        <v>#N/A</v>
      </c>
      <c r="I50" s="161">
        <f>IF(ISNUMBER('実質公債費比率（分子）の構造'!M$53),'実質公債費比率（分子）の構造'!M$53,NA())</f>
        <v>103</v>
      </c>
      <c r="J50" s="161" t="e">
        <f>NA()</f>
        <v>#N/A</v>
      </c>
      <c r="K50" s="161" t="e">
        <f>NA()</f>
        <v>#N/A</v>
      </c>
      <c r="L50" s="161">
        <f>IF(ISNUMBER('実質公債費比率（分子）の構造'!N$53),'実質公債費比率（分子）の構造'!N$53,NA())</f>
        <v>140</v>
      </c>
      <c r="M50" s="161" t="e">
        <f>NA()</f>
        <v>#N/A</v>
      </c>
      <c r="N50" s="161" t="e">
        <f>NA()</f>
        <v>#N/A</v>
      </c>
      <c r="O50" s="161">
        <f>IF(ISNUMBER('実質公債費比率（分子）の構造'!O$53),'実質公債費比率（分子）の構造'!O$53,NA())</f>
        <v>118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3330</v>
      </c>
      <c r="E56" s="160"/>
      <c r="F56" s="160"/>
      <c r="G56" s="160">
        <f>'将来負担比率（分子）の構造'!J$52</f>
        <v>3323</v>
      </c>
      <c r="H56" s="160"/>
      <c r="I56" s="160"/>
      <c r="J56" s="160">
        <f>'将来負担比率（分子）の構造'!K$52</f>
        <v>3214</v>
      </c>
      <c r="K56" s="160"/>
      <c r="L56" s="160"/>
      <c r="M56" s="160">
        <f>'将来負担比率（分子）の構造'!L$52</f>
        <v>3067</v>
      </c>
      <c r="N56" s="160"/>
      <c r="O56" s="160"/>
      <c r="P56" s="160">
        <f>'将来負担比率（分子）の構造'!M$52</f>
        <v>2947</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2995</v>
      </c>
      <c r="E58" s="160"/>
      <c r="F58" s="160"/>
      <c r="G58" s="160">
        <f>'将来負担比率（分子）の構造'!J$50</f>
        <v>3162</v>
      </c>
      <c r="H58" s="160"/>
      <c r="I58" s="160"/>
      <c r="J58" s="160">
        <f>'将来負担比率（分子）の構造'!K$50</f>
        <v>2881</v>
      </c>
      <c r="K58" s="160"/>
      <c r="L58" s="160"/>
      <c r="M58" s="160">
        <f>'将来負担比率（分子）の構造'!L$50</f>
        <v>2875</v>
      </c>
      <c r="N58" s="160"/>
      <c r="O58" s="160"/>
      <c r="P58" s="160">
        <f>'将来負担比率（分子）の構造'!M$50</f>
        <v>3310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391</v>
      </c>
      <c r="C62" s="160"/>
      <c r="D62" s="160"/>
      <c r="E62" s="160">
        <f>'将来負担比率（分子）の構造'!J$45</f>
        <v>356</v>
      </c>
      <c r="F62" s="160"/>
      <c r="G62" s="160"/>
      <c r="H62" s="160">
        <f>'将来負担比率（分子）の構造'!K$45</f>
        <v>368</v>
      </c>
      <c r="I62" s="160"/>
      <c r="J62" s="160"/>
      <c r="K62" s="160">
        <f>'将来負担比率（分子）の構造'!L$45</f>
        <v>371</v>
      </c>
      <c r="L62" s="160"/>
      <c r="M62" s="160"/>
      <c r="N62" s="160">
        <f>'将来負担比率（分子）の構造'!M$45</f>
        <v>387</v>
      </c>
      <c r="O62" s="160"/>
      <c r="P62" s="160"/>
    </row>
    <row r="63" spans="1:16">
      <c r="A63" s="160" t="s">
        <v>27</v>
      </c>
      <c r="B63" s="160">
        <f>'将来負担比率（分子）の構造'!I$44</f>
        <v>14</v>
      </c>
      <c r="C63" s="160"/>
      <c r="D63" s="160"/>
      <c r="E63" s="160">
        <f>'将来負担比率（分子）の構造'!J$44</f>
        <v>11</v>
      </c>
      <c r="F63" s="160"/>
      <c r="G63" s="160"/>
      <c r="H63" s="160">
        <f>'将来負担比率（分子）の構造'!K$44</f>
        <v>7</v>
      </c>
      <c r="I63" s="160"/>
      <c r="J63" s="160"/>
      <c r="K63" s="160">
        <f>'将来負担比率（分子）の構造'!L$44</f>
        <v>5</v>
      </c>
      <c r="L63" s="160"/>
      <c r="M63" s="160"/>
      <c r="N63" s="160">
        <f>'将来負担比率（分子）の構造'!M$44</f>
        <v>4</v>
      </c>
      <c r="O63" s="160"/>
      <c r="P63" s="160"/>
    </row>
    <row r="64" spans="1:16">
      <c r="A64" s="160" t="s">
        <v>26</v>
      </c>
      <c r="B64" s="160">
        <f>'将来負担比率（分子）の構造'!I$43</f>
        <v>1911</v>
      </c>
      <c r="C64" s="160"/>
      <c r="D64" s="160"/>
      <c r="E64" s="160">
        <f>'将来負担比率（分子）の構造'!J$43</f>
        <v>1822</v>
      </c>
      <c r="F64" s="160"/>
      <c r="G64" s="160"/>
      <c r="H64" s="160">
        <f>'将来負担比率（分子）の構造'!K$43</f>
        <v>1760</v>
      </c>
      <c r="I64" s="160"/>
      <c r="J64" s="160"/>
      <c r="K64" s="160">
        <f>'将来負担比率（分子）の構造'!L$43</f>
        <v>1714</v>
      </c>
      <c r="L64" s="160"/>
      <c r="M64" s="160"/>
      <c r="N64" s="160">
        <f>'将来負担比率（分子）の構造'!M$43</f>
        <v>1793</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2816</v>
      </c>
      <c r="C66" s="160"/>
      <c r="D66" s="160"/>
      <c r="E66" s="160">
        <f>'将来負担比率（分子）の構造'!J$41</f>
        <v>3005</v>
      </c>
      <c r="F66" s="160"/>
      <c r="G66" s="160"/>
      <c r="H66" s="160">
        <f>'将来負担比率（分子）の構造'!K$41</f>
        <v>3235</v>
      </c>
      <c r="I66" s="160"/>
      <c r="J66" s="160"/>
      <c r="K66" s="160">
        <f>'将来負担比率（分子）の構造'!L$41</f>
        <v>3529</v>
      </c>
      <c r="L66" s="160"/>
      <c r="M66" s="160"/>
      <c r="N66" s="160">
        <f>'将来負担比率（分子）の構造'!M$41</f>
        <v>3542</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1913</v>
      </c>
      <c r="C72" s="164">
        <f>基金残高に係る経年分析!G55</f>
        <v>1956</v>
      </c>
      <c r="D72" s="164">
        <f>基金残高に係る経年分析!H55</f>
        <v>1417</v>
      </c>
    </row>
    <row r="73" spans="1:16">
      <c r="A73" s="163" t="s">
        <v>71</v>
      </c>
      <c r="B73" s="164">
        <f>基金残高に係る経年分析!F56</f>
        <v>231</v>
      </c>
      <c r="C73" s="164">
        <f>基金残高に係る経年分析!G56</f>
        <v>230</v>
      </c>
      <c r="D73" s="164">
        <f>基金残高に係る経年分析!H56</f>
        <v>230</v>
      </c>
    </row>
    <row r="74" spans="1:16">
      <c r="A74" s="163" t="s">
        <v>72</v>
      </c>
      <c r="B74" s="164">
        <f>基金残高に係る経年分析!F57</f>
        <v>4241</v>
      </c>
      <c r="C74" s="164">
        <f>基金残高に係る経年分析!G57</f>
        <v>2080</v>
      </c>
      <c r="D74" s="164">
        <f>基金残高に係る経年分析!H57</f>
        <v>2319</v>
      </c>
    </row>
  </sheetData>
  <sheetProtection algorithmName="SHA-512" hashValue="0UgpeTb/3Vz1k36hJ5y/oMsiIca4DJPzM+kNkPxd8B2Sc3FadAC70u4i0dFKfbriJ7KTQIgJIpK6FhnMBKtz5Q==" saltValue="F+YAyVgbGG01TFYJZ5cT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2019-03-20T04:48:18Z</cp:lastPrinted>
  <dcterms:created xsi:type="dcterms:W3CDTF">2019-02-14T01:24:38Z</dcterms:created>
  <dcterms:modified xsi:type="dcterms:W3CDTF">2019-10-28T11:17:34Z</dcterms:modified>
  <cp:category/>
</cp:coreProperties>
</file>