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daMura\Documents\仕事用\002回答\H29\001回答\2.28【H28決算】財政状況資料集\【財政状況資料集】_035033_野田村_2016\"/>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8" i="9" l="1"/>
  <c r="BG37" i="9"/>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U36" i="9"/>
  <c r="C36" i="9"/>
  <c r="CO35" i="9"/>
  <c r="BW35" i="9"/>
  <c r="AM35" i="9"/>
  <c r="C35" i="9"/>
  <c r="CO34" i="9"/>
  <c r="BW34" i="9"/>
  <c r="AM34" i="9"/>
  <c r="U34" i="9"/>
  <c r="U35" i="9" s="1"/>
  <c r="C34" i="9"/>
  <c r="BE34" i="9" l="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<sst xmlns="http://schemas.openxmlformats.org/spreadsheetml/2006/main" count="1060" uniqueCount="536">
  <si>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</si>
  <si>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</si>
  <si>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</si>
  <si>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</si>
  <si>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</si>
  <si>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</si>
  <si>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</si>
  <si>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</si>
  <si>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</si>
  <si>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</si>
  <si>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</si>
  <si>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</si>
  <si>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</si>
  <si>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</si>
  <si>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</si>
  <si>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</si>
  <si>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</si>
  <si>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</si>
  <si>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</si>
  <si>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</si>
  <si>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</si>
  <si>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</si>
  <si>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</si>
  <si>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</si>
  <si>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</si>
  <si>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</si>
  <si>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</si>
  <si>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</si>
  <si>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</si>
  <si>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</si>
  <si>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</si>
  <si>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</si>
  <si>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</si>
  <si>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</si>
  <si>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</si>
  <si>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</si>
  <si>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</si>
  <si>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</si>
  <si>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</si>
  <si>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</si>
  <si>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</si>
  <si>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</si>
  <si>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</si>
  <si>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</si>
  <si>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</si>
  <si>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</si>
  <si>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</si>
  <si>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</si>
  <si>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</si>
  <si>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</si>
  <si>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</si>
  <si>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</si>
  <si>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</si>
  <si>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</si>
  <si>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</si>
  <si>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</si>
  <si>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</si>
  <si>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</si>
  <si>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</si>
  <si>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</si>
  <si>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</si>
  <si>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</si>
  <si>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</si>
  <si>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</si>
  <si>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</si>
  <si>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</si>
  <si>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</si>
  <si>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</si>
  <si>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</si>
  <si>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</si>
  <si>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</si>
  <si>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</si>
  <si>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</si>
  <si>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</si>
  <si>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</si>
  <si>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</si>
  <si>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</si>
  <si>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</si>
  <si>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</si>
  <si>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</si>
  <si>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</si>
  <si>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</si>
  <si>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</si>
  <si>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</si>
  <si>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</si>
  <si>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</si>
  <si>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</si>
  <si>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</si>
  <si>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</si>
  <si>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</si>
  <si>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</si>
  <si>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</si>
  <si>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</si>
  <si>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</si>
  <si>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</si>
  <si>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</si>
  <si>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</si>
  <si>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</si>
  <si>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</si>
  <si>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</si>
  <si>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</si>
  <si>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</si>
  <si>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</si>
  <si>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</si>
  <si>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</si>
  <si>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</si>
  <si>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</si>
  <si>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</si>
  <si>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</si>
  <si>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</si>
  <si>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</si>
  <si>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</si>
  <si>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</si>
  <si>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</si>
  <si>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</si>
  <si>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</si>
  <si>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</si>
  <si>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</si>
  <si>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</si>
  <si>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</si>
  <si>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</si>
  <si>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</si>
  <si>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</si>
  <si>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</si>
  <si>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</si>
  <si>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</si>
  <si>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</si>
  <si>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</si>
  <si>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</si>
  <si>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</si>
  <si>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</si>
  <si>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</si>
  <si>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</si>
  <si>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</si>
  <si>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</si>
  <si>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</si>
  <si>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</si>
  <si>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</si>
  <si>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</si>
  <si>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</si>
  <si>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</si>
  <si>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</si>
  <si>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</si>
  <si>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</si>
  <si>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</si>
  <si>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</si>
  <si>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</si>
  <si>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</si>
  <si>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</si>
  <si>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</si>
  <si>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</si>
  <si>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</si>
  <si>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</si>
  <si>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</si>
  <si>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</si>
  <si>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</si>
  <si>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</si>
  <si>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</si>
  <si>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</si>
  <si>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</si>
  <si>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</si>
  <si>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</si>
  <si>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</si>
  <si>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</si>
  <si>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</si>
  <si>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</si>
  <si>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</si>
  <si>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</si>
  <si>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</si>
  <si>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</si>
  <si>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</si>
  <si>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</si>
  <si>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</si>
  <si>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</si>
  <si>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</si>
  <si>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</si>
  <si>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</si>
  <si>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</si>
  <si>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</si>
  <si>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</si>
  <si>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</si>
  <si>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</si>
  <si>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</si>
  <si>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</si>
  <si>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</si>
  <si>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</si>
  <si>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</si>
  <si>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</si>
  <si>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</si>
  <si>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</si>
  <si>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</si>
  <si>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</si>
  <si>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</si>
  <si>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</si>
  <si>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</si>
  <si>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岩手県野田村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</si>
  <si>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</si>
  <si>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</si>
  <si>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</si>
  <si>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</si>
  <si>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</si>
  <si>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</si>
  <si>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</si>
  <si>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</si>
  <si>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</si>
  <si>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</si>
  <si>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</si>
  <si>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</si>
  <si>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</si>
  <si>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</si>
  <si>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</si>
  <si>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</si>
  <si>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</si>
  <si>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</si>
  <si>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</si>
  <si>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</si>
  <si>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</si>
  <si>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</si>
  <si>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</si>
  <si>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</si>
  <si>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</si>
  <si>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</si>
  <si>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</si>
  <si>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</si>
  <si>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</si>
  <si>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</si>
  <si>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</si>
  <si>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</si>
  <si>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</si>
  <si>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</si>
  <si>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</si>
  <si>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</si>
  <si>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</si>
  <si>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</si>
  <si>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</si>
  <si>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</si>
  <si>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</si>
  <si>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</si>
  <si>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</si>
  <si>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</si>
  <si>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</si>
  <si>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</si>
  <si>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</si>
  <si>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</si>
  <si>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</si>
  <si>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</si>
  <si>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</si>
  <si>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</si>
  <si>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</si>
  <si>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</si>
  <si>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</si>
  <si>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</si>
  <si>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</si>
  <si>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</si>
  <si>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</si>
  <si>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</si>
  <si>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</si>
  <si>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</si>
  <si>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</si>
  <si>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</si>
  <si>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</si>
  <si>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</si>
  <si>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</si>
  <si>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</si>
  <si>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</si>
  <si>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</si>
  <si>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</si>
  <si>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</si>
  <si>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</si>
  <si>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</si>
  <si>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</si>
  <si>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</si>
  <si>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</si>
  <si>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</si>
  <si>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</si>
  <si>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</si>
  <si>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</si>
  <si>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</si>
  <si>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</si>
  <si>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</si>
  <si>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</si>
  <si>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</si>
  <si>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</si>
  <si>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</si>
  <si>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</si>
  <si>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</si>
  <si>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</si>
  <si>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</si>
  <si>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</si>
  <si>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</si>
  <si>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</si>
  <si>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</si>
  <si>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</si>
  <si>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</si>
  <si>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</si>
  <si>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</si>
  <si>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</si>
  <si>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</si>
  <si>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</si>
  <si>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</si>
  <si>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</si>
  <si>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</si>
  <si>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</si>
  <si>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</si>
  <si>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</si>
  <si>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</si>
  <si>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</si>
  <si>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</si>
  <si>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</si>
  <si>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</si>
  <si>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</si>
  <si>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</si>
  <si>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</si>
  <si>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</si>
  <si>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</si>
  <si>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</si>
  <si>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</si>
  <si>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</si>
  <si>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</si>
  <si>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</si>
  <si>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</si>
  <si>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</si>
  <si>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</si>
  <si>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</si>
  <si>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</si>
  <si>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</si>
  <si>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</si>
  <si>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</si>
  <si>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</si>
  <si>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</si>
  <si>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</si>
  <si>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</si>
  <si>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</si>
  <si>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</si>
  <si>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</si>
  <si>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</si>
  <si>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</si>
  <si>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</si>
  <si>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</si>
  <si>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</si>
  <si>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</si>
  <si>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</si>
  <si>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</si>
  <si>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</si>
  <si>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岩手県野田村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</si>
  <si>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</si>
  <si>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</si>
  <si>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</si>
  <si>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</si>
  <si>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</si>
  <si>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</si>
  <si>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</si>
  <si>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</si>
  <si>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</si>
  <si>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</si>
  <si>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</si>
  <si>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</si>
  <si>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</si>
  <si>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</si>
  <si>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</si>
  <si>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</si>
  <si>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</si>
  <si>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</si>
  <si>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</si>
  <si>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</si>
  <si>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</si>
  <si>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</si>
  <si>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</si>
  <si>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</si>
  <si>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</si>
  <si>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</si>
  <si>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</si>
  <si>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</si>
  <si>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</si>
  <si>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</si>
  <si>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</si>
  <si>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</si>
  <si>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</si>
  <si>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</si>
  <si>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</si>
  <si>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農業集落排水事業特別会計</t>
    <phoneticPr fontId="5"/>
  </si>
  <si>
    <t>法非適用企業</t>
    <phoneticPr fontId="5"/>
  </si>
  <si>
    <t>漁業集落排水事業特別会計</t>
    <phoneticPr fontId="5"/>
  </si>
  <si>
    <t>公共下水道事業特別会計</t>
    <phoneticPr fontId="5"/>
  </si>
  <si>
    <t>簡易水道事業特別会計</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</si>
  <si>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</si>
  <si>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</si>
  <si>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</si>
  <si>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</si>
  <si>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</si>
  <si>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</si>
  <si>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</si>
  <si>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</si>
  <si>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</si>
  <si>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</si>
  <si>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</si>
  <si>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</si>
  <si>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</si>
  <si>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</si>
  <si>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</si>
  <si>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</si>
  <si>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</si>
  <si>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</si>
  <si>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</si>
  <si>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</si>
  <si>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</si>
  <si>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</si>
  <si>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</si>
  <si>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</si>
  <si>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</si>
  <si>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</si>
  <si>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</si>
  <si>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</si>
  <si>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</si>
  <si>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</si>
  <si>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</si>
  <si>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</si>
  <si>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</si>
  <si>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</si>
  <si>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</si>
  <si>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</si>
  <si>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</si>
  <si>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</si>
  <si>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</si>
  <si>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</si>
  <si>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</si>
  <si>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</si>
  <si>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</si>
  <si>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</si>
  <si>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</si>
  <si>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</si>
  <si>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</si>
  <si>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</si>
  <si>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</si>
  <si>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</si>
  <si>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</si>
  <si>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</si>
  <si>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</si>
  <si>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</si>
  <si>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</si>
  <si>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</si>
  <si>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</si>
  <si>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</si>
  <si>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</si>
  <si>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</si>
  <si>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</si>
  <si>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</si>
  <si>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</si>
  <si>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</si>
  <si>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</si>
  <si>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</si>
  <si>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</si>
  <si>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</si>
  <si>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</si>
  <si>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</si>
  <si>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</si>
  <si>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</si>
  <si>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</si>
  <si>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</si>
  <si>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</si>
  <si>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</si>
  <si>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</si>
  <si>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</si>
  <si>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</si>
  <si>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</si>
  <si>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</si>
  <si>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</si>
  <si>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</si>
  <si>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</si>
  <si>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</si>
  <si>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</si>
  <si>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</si>
  <si>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</si>
  <si>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</si>
  <si>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</si>
  <si>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</si>
  <si>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</si>
  <si>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</si>
  <si>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</si>
  <si>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</si>
  <si>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</si>
  <si>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</si>
  <si>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</si>
  <si>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</si>
  <si>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</si>
  <si>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</si>
  <si>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</si>
  <si>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</si>
  <si>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</si>
  <si>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</si>
  <si>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</si>
  <si>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</si>
  <si>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</si>
  <si>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</si>
  <si>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</si>
  <si>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</si>
  <si>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</si>
  <si>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</si>
  <si>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</si>
  <si>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</si>
  <si>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</si>
  <si>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</si>
  <si>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</si>
  <si>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</si>
  <si>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</si>
  <si>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</si>
  <si>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</si>
  <si>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</si>
  <si>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</si>
  <si>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</si>
  <si>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</si>
  <si>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</si>
  <si>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</si>
  <si>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</si>
  <si>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</si>
  <si>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</si>
  <si>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</si>
  <si>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</si>
  <si>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</si>
  <si>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</si>
  <si>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</si>
  <si>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</si>
  <si>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</si>
  <si>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公共下水道事業特別会計</t>
  </si>
  <si>
    <t>簡易水道事業特別会計</t>
  </si>
  <si>
    <t>農業集落排水事業特別会計</t>
  </si>
  <si>
    <t>漁業集落排水事業特別会計</t>
  </si>
  <si>
    <t>国民宿舎事業特別会計</t>
  </si>
  <si>
    <t>後期高齢者医療特別会計</t>
  </si>
  <si>
    <t>その他会計（赤字）</t>
  </si>
  <si>
    <t>その他会計（黒字）</t>
  </si>
  <si>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</si>
  <si>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</si>
  <si>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</si>
  <si>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のだむら</t>
    <phoneticPr fontId="2"/>
  </si>
  <si>
    <t>久慈広域連合</t>
    <rPh sb="0" eb="2">
      <t>クジ</t>
    </rPh>
    <rPh sb="2" eb="4">
      <t>コウイキ</t>
    </rPh>
    <rPh sb="4" eb="6">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</si>
</sst>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284391</c:v>
                </c:pt>
                <c:pt idx="1">
                  <c:v>660790</c:v>
                </c:pt>
                <c:pt idx="2">
                  <c:v>1102947</c:v>
                </c:pt>
                <c:pt idx="3">
                  <c:v>837472</c:v>
                </c:pt>
                <c:pt idx="4">
                  <c:v>842786</c:v>
                </c:pt>
              </c:numCache>
            </c:numRef>
          </c:val>
          <c:smooth val="0"/>
        </c:ser>
        <c:dLbls>
          <c:showLegendKey val="0"/>
          <c:showVal val="0"/>
          <c:showCatName val="0"/>
          <c:showSerName val="0"/>
          <c:showPercent val="0"/>
          <c:showBubbleSize val="0"/>
        </c:dLbls>
        <c:marker val="1"/>
        <c:smooth val="0"/>
        <c:axId val="215492008"/>
        <c:axId val="215492392"/>
      </c:lineChart>
      <c:catAx>
        <c:axId val="215492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492392"/>
        <c:crosses val="autoZero"/>
        <c:auto val="1"/>
        <c:lblAlgn val="ctr"/>
        <c:lblOffset val="100"/>
        <c:tickLblSkip val="1"/>
        <c:tickMarkSkip val="1"/>
        <c:noMultiLvlLbl val="0"/>
      </c:catAx>
      <c:valAx>
        <c:axId val="215492392"/>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492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10.73</c:v>
                </c:pt>
                <c:pt idx="1">
                  <c:v>18.12</c:v>
                </c:pt>
                <c:pt idx="2">
                  <c:v>17.46</c:v>
                </c:pt>
                <c:pt idx="3">
                  <c:v>7.61</c:v>
                </c:pt>
                <c:pt idx="4">
                  <c:v>16.57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73.38</c:v>
                </c:pt>
                <c:pt idx="1">
                  <c:v>86.19</c:v>
                </c:pt>
                <c:pt idx="2">
                  <c:v>91.41</c:v>
                </c:pt>
                <c:pt idx="3">
                  <c:v>92.85</c:v>
                </c:pt>
                <c:pt idx="4">
                  <c:v>96.11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4093968"/>
        <c:axId val="194094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19.89</c:v>
                </c:pt>
                <c:pt idx="1">
                  <c:v>16.86</c:v>
                </c:pt>
                <c:pt idx="2">
                  <c:v>3.03</c:v>
                </c:pt>
                <c:pt idx="3">
                  <c:v>0.73</c:v>
                </c:pt>
                <c:pt idx="4">
                  <c:v>11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4093968"/>
        <c:axId val="194094360"/>
      </c:lineChart>
      <c:catAx>
        <c:axId val="19409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094360"/>
        <c:crosses val="autoZero"/>
        <c:auto val="1"/>
        <c:lblAlgn val="ctr"/>
        <c:lblOffset val="100"/>
        <c:tickLblSkip val="1"/>
        <c:tickMarkSkip val="1"/>
        <c:noMultiLvlLbl val="0"/>
      </c:catAx>
      <c:valAx>
        <c:axId val="19409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9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国民宿舎事業特別会計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7.0000000000000007E-2</c:v>
                </c:pt>
                <c:pt idx="4">
                  <c:v>#N/A</c:v>
                </c:pt>
                <c:pt idx="5">
                  <c:v>0.12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0.56999999999999995</c:v>
                </c:pt>
                <c:pt idx="2">
                  <c:v>#N/A</c:v>
                </c:pt>
                <c:pt idx="3">
                  <c:v>0.34</c:v>
                </c:pt>
                <c:pt idx="4">
                  <c:v>#N/A</c:v>
                </c:pt>
                <c:pt idx="5">
                  <c:v>0.11</c:v>
                </c:pt>
                <c:pt idx="6">
                  <c:v>#N/A</c:v>
                </c:pt>
                <c:pt idx="7">
                  <c:v>0.18</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0.37</c:v>
                </c:pt>
                <c:pt idx="4">
                  <c:v>#N/A</c:v>
                </c:pt>
                <c:pt idx="5">
                  <c:v>0.06</c:v>
                </c:pt>
                <c:pt idx="6">
                  <c:v>#N/A</c:v>
                </c:pt>
                <c:pt idx="7">
                  <c:v>0.18</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0.3</c:v>
                </c:pt>
                <c:pt idx="4">
                  <c:v>#N/A</c:v>
                </c:pt>
                <c:pt idx="5">
                  <c:v>0.28000000000000003</c:v>
                </c:pt>
                <c:pt idx="6">
                  <c:v>#N/A</c:v>
                </c:pt>
                <c:pt idx="7">
                  <c:v>0.26</c:v>
                </c:pt>
                <c:pt idx="8">
                  <c:v>#N/A</c:v>
                </c:pt>
                <c:pt idx="9">
                  <c:v>0.38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c:v>
                </c:pt>
                <c:pt idx="2">
                  <c:v>#N/A</c:v>
                </c:pt>
                <c:pt idx="3">
                  <c:v>0.77</c:v>
                </c:pt>
                <c:pt idx="4">
                  <c:v>#N/A</c:v>
                </c:pt>
                <c:pt idx="5">
                  <c:v>0.11</c:v>
                </c:pt>
                <c:pt idx="6">
                  <c:v>#N/A</c:v>
                </c:pt>
                <c:pt idx="7">
                  <c:v>1.57</c:v>
                </c:pt>
                <c:pt idx="8">
                  <c:v>#N/A</c:v>
                </c:pt>
                <c:pt idx="9">
                  <c:v>1.53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6.01</c:v>
                </c:pt>
                <c:pt idx="2">
                  <c:v>#N/A</c:v>
                </c:pt>
                <c:pt idx="3">
                  <c:v>3.08</c:v>
                </c:pt>
                <c:pt idx="4">
                  <c:v>#N/A</c:v>
                </c:pt>
                <c:pt idx="5">
                  <c:v>5.04</c:v>
                </c:pt>
                <c:pt idx="6">
                  <c:v>#N/A</c:v>
                </c:pt>
                <c:pt idx="7">
                  <c:v>4.4000000000000004</c:v>
                </c:pt>
                <c:pt idx="8">
                  <c:v>#N/A</c:v>
                </c:pt>
                <c:pt idx="9">
                  <c:v>3.93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10.72</c:v>
                </c:pt>
                <c:pt idx="2">
                  <c:v>#N/A</c:v>
                </c:pt>
                <c:pt idx="3">
                  <c:v>18.11</c:v>
                </c:pt>
                <c:pt idx="4">
                  <c:v>#N/A</c:v>
                </c:pt>
                <c:pt idx="5">
                  <c:v>17.45</c:v>
                </c:pt>
                <c:pt idx="6">
                  <c:v>#N/A</c:v>
                </c:pt>
                <c:pt idx="7">
                  <c:v>7.61</c:v>
                </c:pt>
                <c:pt idx="8">
                  <c:v>#N/A</c:v>
                </c:pt>
                <c:pt idx="9">
                  <c:v>16.559999999999999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4095144"/>
        <c:axId val="194095536"/>
      </c:barChart>
      <c:catAx>
        <c:axId val="19409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95536"/>
        <c:crosses val="autoZero"/>
        <c:auto val="1"/>
        <c:lblAlgn val="ctr"/>
        <c:lblOffset val="100"/>
        <c:tickLblSkip val="1"/>
        <c:tickMarkSkip val="1"/>
        <c:noMultiLvlLbl val="0"/>
      </c:catAx>
      <c:valAx>
        <c:axId val="19409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95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348</c:v>
                </c:pt>
                <c:pt idx="5">
                  <c:v>349</c:v>
                </c:pt>
                <c:pt idx="8">
                  <c:v>350</c:v>
                </c:pt>
                <c:pt idx="11">
                  <c:v>331</c:v>
                </c:pt>
                <c:pt idx="14">
                  <c:v>318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35</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117</c:v>
                </c:pt>
                <c:pt idx="3">
                  <c:v>150</c:v>
                </c:pt>
                <c:pt idx="6">
                  <c:v>139</c:v>
                </c:pt>
                <c:pt idx="9">
                  <c:v>136</c:v>
                </c:pt>
                <c:pt idx="12">
                  <c:v>157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322</c:v>
                </c:pt>
                <c:pt idx="3">
                  <c:v>317</c:v>
                </c:pt>
                <c:pt idx="6">
                  <c:v>299</c:v>
                </c:pt>
                <c:pt idx="9">
                  <c:v>294</c:v>
                </c:pt>
                <c:pt idx="12">
                  <c:v>297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4096320"/>
        <c:axId val="194096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c:v>
                </c:pt>
                <c:pt idx="2">
                  <c:v>#N/A</c:v>
                </c:pt>
                <c:pt idx="3">
                  <c:v>#N/A</c:v>
                </c:pt>
                <c:pt idx="4">
                  <c:v>156</c:v>
                </c:pt>
                <c:pt idx="5">
                  <c:v>#N/A</c:v>
                </c:pt>
                <c:pt idx="6">
                  <c:v>#N/A</c:v>
                </c:pt>
                <c:pt idx="7">
                  <c:v>92</c:v>
                </c:pt>
                <c:pt idx="8">
                  <c:v>#N/A</c:v>
                </c:pt>
                <c:pt idx="9">
                  <c:v>#N/A</c:v>
                </c:pt>
                <c:pt idx="10">
                  <c:v>103</c:v>
                </c:pt>
                <c:pt idx="11">
                  <c:v>#N/A</c:v>
                </c:pt>
                <c:pt idx="12">
                  <c:v>#N/A</c:v>
                </c:pt>
                <c:pt idx="13">
                  <c:v>140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4096320"/>
        <c:axId val="194096712"/>
      </c:lineChart>
      <c:catAx>
        <c:axId val="19409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96712"/>
        <c:crosses val="autoZero"/>
        <c:auto val="1"/>
        <c:lblAlgn val="ctr"/>
        <c:lblOffset val="100"/>
        <c:tickLblSkip val="1"/>
        <c:tickMarkSkip val="1"/>
        <c:noMultiLvlLbl val="0"/>
      </c:catAx>
      <c:valAx>
        <c:axId val="194096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9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3419</c:v>
                </c:pt>
                <c:pt idx="5">
                  <c:v>3330</c:v>
                </c:pt>
                <c:pt idx="8">
                  <c:v>3323</c:v>
                </c:pt>
                <c:pt idx="11">
                  <c:v>3214</c:v>
                </c:pt>
                <c:pt idx="14">
                  <c:v>3067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3334</c:v>
                </c:pt>
                <c:pt idx="5">
                  <c:v>2995</c:v>
                </c:pt>
                <c:pt idx="8">
                  <c:v>3162</c:v>
                </c:pt>
                <c:pt idx="11">
                  <c:v>2881</c:v>
                </c:pt>
                <c:pt idx="14">
                  <c:v>2875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402</c:v>
                </c:pt>
                <c:pt idx="3">
                  <c:v>391</c:v>
                </c:pt>
                <c:pt idx="6">
                  <c:v>356</c:v>
                </c:pt>
                <c:pt idx="9">
                  <c:v>368</c:v>
                </c:pt>
                <c:pt idx="12">
                  <c:v>371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c:v>
                </c:pt>
                <c:pt idx="3">
                  <c:v>14</c:v>
                </c:pt>
                <c:pt idx="6">
                  <c:v>11</c:v>
                </c:pt>
                <c:pt idx="9">
                  <c:v>7</c:v>
                </c:pt>
                <c:pt idx="12">
                  <c:v>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1922</c:v>
                </c:pt>
                <c:pt idx="3">
                  <c:v>1911</c:v>
                </c:pt>
                <c:pt idx="6">
                  <c:v>1822</c:v>
                </c:pt>
                <c:pt idx="9">
                  <c:v>1760</c:v>
                </c:pt>
                <c:pt idx="12">
                  <c:v>1714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2835</c:v>
                </c:pt>
                <c:pt idx="3">
                  <c:v>2816</c:v>
                </c:pt>
                <c:pt idx="6">
                  <c:v>3005</c:v>
                </c:pt>
                <c:pt idx="9">
                  <c:v>3235</c:v>
                </c:pt>
                <c:pt idx="12">
                  <c:v>3529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552648"/>
        <c:axId val="22355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552648"/>
        <c:axId val="223553040"/>
      </c:lineChart>
      <c:catAx>
        <c:axId val="22355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553040"/>
        <c:crosses val="autoZero"/>
        <c:auto val="1"/>
        <c:lblAlgn val="ctr"/>
        <c:lblOffset val="100"/>
        <c:tickLblSkip val="1"/>
        <c:tickMarkSkip val="1"/>
        <c:noMultiLvlLbl val="0"/>
      </c:catAx>
      <c:valAx>
        <c:axId val="22355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5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岩手県野田村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4,397
4,387
80.80
7,845,058
7,200,915
337,220
2,035,485
3,529,191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々の少子高齢化が進行していたことに加え、震災の影響により人口減少が進んだこと、村内中小企業が復旧・復興の途上にあること等により財政基盤が弱い。事務事業評価の強化により行政運営の効率化及び歳出の削減に努め、財政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107315</xdr:rowOff>
    </xdr:from>
    <xdr:to>
      <xdr:col>7</xdr:col>
      <xdr:colOff>152400</xdr:colOff>
      <xdr:row>43</xdr:row>
      <xdr:rowOff>113347</xdr:rowOff>
    </xdr:to>
    <xdr:cxnSp macro="">
      <xdr:nvCxnSpPr>
        <xdr:cNvPr id="63" name="直線コネクタ 62"/>
        <xdr:cNvCxnSpPr/>
      </xdr:nvCxnSpPr>
      <xdr:spPr>
        <a:xfrm flipV="1">
          <a:off x="4114800" y="74796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113347</xdr:rowOff>
    </xdr:from>
    <xdr:to>
      <xdr:col>6</xdr:col>
      <xdr:colOff>0</xdr:colOff>
      <xdr:row>43</xdr:row>
      <xdr:rowOff>119380</xdr:rowOff>
    </xdr:to>
    <xdr:cxnSp macro="">
      <xdr:nvCxnSpPr>
        <xdr:cNvPr id="66" name="直線コネクタ 65"/>
        <xdr:cNvCxnSpPr/>
      </xdr:nvCxnSpPr>
      <xdr:spPr>
        <a:xfrm flipV="1">
          <a:off x="3225800" y="74856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119380</xdr:rowOff>
    </xdr:to>
    <xdr:cxnSp macro="">
      <xdr:nvCxnSpPr>
        <xdr:cNvPr id="69" name="直線コネクタ 68"/>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119380</xdr:rowOff>
    </xdr:to>
    <xdr:cxnSp macro="">
      <xdr:nvCxnSpPr>
        <xdr:cNvPr id="72" name="直線コネクタ 71"/>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82" name="円/楕円 81"/>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168292</xdr:rowOff>
    </xdr:from>
    <xdr:ext cx="762000" cy="259045"/>
    <xdr:sp macro="" textlink="">
      <xdr:nvSpPr>
        <xdr:cNvPr id="83" name="財政力該当値テキスト"/>
        <xdr:cNvSpPr txBox="1"/>
      </xdr:nvSpPr>
      <xdr:spPr>
        <a:xfrm>
          <a:off x="50419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62547</xdr:rowOff>
    </xdr:from>
    <xdr:to>
      <xdr:col>6</xdr:col>
      <xdr:colOff>50800</xdr:colOff>
      <xdr:row>43</xdr:row>
      <xdr:rowOff>164147</xdr:rowOff>
    </xdr:to>
    <xdr:sp macro="" textlink="">
      <xdr:nvSpPr>
        <xdr:cNvPr id="84" name="円/楕円 83"/>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85" name="テキスト ボックス 84"/>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6" name="円/楕円 85"/>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87" name="テキスト ボックス 86"/>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88" name="円/楕円 87"/>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89" name="テキスト ボックス 88"/>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0" name="円/楕円 89"/>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1" name="テキスト ボックス 90"/>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の復旧復興に係る人件費の負担などにより悪化していたが、復旧復興のピークを過ぎ改善されてきている。しかしながら、復興事業等で新たに整備された施設等の維持管理等の負担増が予想されるため、引き続き事業の精査に努めていきたい。</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63</xdr:row>
      <xdr:rowOff>37084</xdr:rowOff>
    </xdr:to>
    <xdr:cxnSp macro="">
      <xdr:nvCxnSpPr>
        <xdr:cNvPr id="124" name="直線コネクタ 123"/>
        <xdr:cNvCxnSpPr/>
      </xdr:nvCxnSpPr>
      <xdr:spPr>
        <a:xfrm flipV="1">
          <a:off x="4114800" y="1070330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64</xdr:row>
      <xdr:rowOff>160020</xdr:rowOff>
    </xdr:to>
    <xdr:cxnSp macro="">
      <xdr:nvCxnSpPr>
        <xdr:cNvPr id="127" name="直線コネクタ 126"/>
        <xdr:cNvCxnSpPr/>
      </xdr:nvCxnSpPr>
      <xdr:spPr>
        <a:xfrm flipV="1">
          <a:off x="3225800" y="1083843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64</xdr:row>
      <xdr:rowOff>160020</xdr:rowOff>
    </xdr:to>
    <xdr:cxnSp macro="">
      <xdr:nvCxnSpPr>
        <xdr:cNvPr id="130" name="直線コネクタ 129"/>
        <xdr:cNvCxnSpPr/>
      </xdr:nvCxnSpPr>
      <xdr:spPr>
        <a:xfrm>
          <a:off x="2336800" y="107467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167386</xdr:rowOff>
    </xdr:to>
    <xdr:cxnSp macro="">
      <xdr:nvCxnSpPr>
        <xdr:cNvPr id="133" name="直線コネクタ 132"/>
        <xdr:cNvCxnSpPr/>
      </xdr:nvCxnSpPr>
      <xdr:spPr>
        <a:xfrm flipV="1">
          <a:off x="1447800" y="107467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3" name="円/楕円 142"/>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166133</xdr:rowOff>
    </xdr:from>
    <xdr:ext cx="762000" cy="259045"/>
    <xdr:sp macro="" textlink="">
      <xdr:nvSpPr>
        <xdr:cNvPr id="144"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45" name="円/楕円 144"/>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46" name="テキスト ボックス 145"/>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47" name="円/楕円 146"/>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48" name="テキスト ボックス 147"/>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49" name="円/楕円 14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0" name="テキスト ボックス 149"/>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1" name="円/楕円 150"/>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2" name="テキスト ボックス 151"/>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[317,109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復興事業で整備した施設等の維持管理の負担増が予想されるため、引き続き抑制を図っていく。</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151662</xdr:rowOff>
    </xdr:from>
    <xdr:to>
      <xdr:col>7</xdr:col>
      <xdr:colOff>152400</xdr:colOff>
      <xdr:row>82</xdr:row>
      <xdr:rowOff>48687</xdr:rowOff>
    </xdr:to>
    <xdr:cxnSp macro="">
      <xdr:nvCxnSpPr>
        <xdr:cNvPr id="188" name="直線コネクタ 187"/>
        <xdr:cNvCxnSpPr/>
      </xdr:nvCxnSpPr>
      <xdr:spPr>
        <a:xfrm>
          <a:off x="4114800" y="14039112"/>
          <a:ext cx="838200" cy="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151662</xdr:rowOff>
    </xdr:from>
    <xdr:to>
      <xdr:col>6</xdr:col>
      <xdr:colOff>0</xdr:colOff>
      <xdr:row>82</xdr:row>
      <xdr:rowOff>165934</xdr:rowOff>
    </xdr:to>
    <xdr:cxnSp macro="">
      <xdr:nvCxnSpPr>
        <xdr:cNvPr id="191" name="直線コネクタ 190"/>
        <xdr:cNvCxnSpPr/>
      </xdr:nvCxnSpPr>
      <xdr:spPr>
        <a:xfrm flipV="1">
          <a:off x="3225800" y="14039112"/>
          <a:ext cx="889000" cy="1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165934</xdr:rowOff>
    </xdr:from>
    <xdr:to>
      <xdr:col>4</xdr:col>
      <xdr:colOff>482600</xdr:colOff>
      <xdr:row>87</xdr:row>
      <xdr:rowOff>153141</xdr:rowOff>
    </xdr:to>
    <xdr:cxnSp macro="">
      <xdr:nvCxnSpPr>
        <xdr:cNvPr id="194" name="直線コネクタ 193"/>
        <xdr:cNvCxnSpPr/>
      </xdr:nvCxnSpPr>
      <xdr:spPr>
        <a:xfrm flipV="1">
          <a:off x="2336800" y="14224834"/>
          <a:ext cx="889000" cy="8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9283</xdr:rowOff>
    </xdr:from>
    <xdr:to>
      <xdr:col>3</xdr:col>
      <xdr:colOff>279400</xdr:colOff>
      <xdr:row>87</xdr:row>
      <xdr:rowOff>153141</xdr:rowOff>
    </xdr:to>
    <xdr:cxnSp macro="">
      <xdr:nvCxnSpPr>
        <xdr:cNvPr id="197" name="直線コネクタ 196"/>
        <xdr:cNvCxnSpPr/>
      </xdr:nvCxnSpPr>
      <xdr:spPr>
        <a:xfrm>
          <a:off x="1447800" y="14925433"/>
          <a:ext cx="889000" cy="1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199" name="テキスト ボックス 198"/>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144798</xdr:rowOff>
    </xdr:from>
    <xdr:ext cx="762000" cy="259045"/>
    <xdr:sp macro="" textlink="">
      <xdr:nvSpPr>
        <xdr:cNvPr id="201" name="テキスト ボックス 200"/>
        <xdr:cNvSpPr txBox="1"/>
      </xdr:nvSpPr>
      <xdr:spPr>
        <a:xfrm>
          <a:off x="1066800" y="138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169337</xdr:rowOff>
    </xdr:from>
    <xdr:to>
      <xdr:col>7</xdr:col>
      <xdr:colOff>203200</xdr:colOff>
      <xdr:row>82</xdr:row>
      <xdr:rowOff>99487</xdr:rowOff>
    </xdr:to>
    <xdr:sp macro="" textlink="">
      <xdr:nvSpPr>
        <xdr:cNvPr id="207" name="円/楕円 206"/>
        <xdr:cNvSpPr/>
      </xdr:nvSpPr>
      <xdr:spPr>
        <a:xfrm>
          <a:off x="4902200" y="14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14414</xdr:rowOff>
    </xdr:from>
    <xdr:ext cx="762000" cy="259045"/>
    <xdr:sp macro="" textlink="">
      <xdr:nvSpPr>
        <xdr:cNvPr id="208" name="人件費・物件費等の状況該当値テキスト"/>
        <xdr:cNvSpPr txBox="1"/>
      </xdr:nvSpPr>
      <xdr:spPr>
        <a:xfrm>
          <a:off x="5041900" y="1390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317,109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100862</xdr:rowOff>
    </xdr:from>
    <xdr:to>
      <xdr:col>6</xdr:col>
      <xdr:colOff>50800</xdr:colOff>
      <xdr:row>82</xdr:row>
      <xdr:rowOff>31012</xdr:rowOff>
    </xdr:to>
    <xdr:sp macro="" textlink="">
      <xdr:nvSpPr>
        <xdr:cNvPr id="209" name="円/楕円 208"/>
        <xdr:cNvSpPr/>
      </xdr:nvSpPr>
      <xdr:spPr>
        <a:xfrm>
          <a:off x="4064000" y="139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41189</xdr:rowOff>
    </xdr:from>
    <xdr:ext cx="736600" cy="259045"/>
    <xdr:sp macro="" textlink="">
      <xdr:nvSpPr>
        <xdr:cNvPr id="210" name="テキスト ボックス 209"/>
        <xdr:cNvSpPr txBox="1"/>
      </xdr:nvSpPr>
      <xdr:spPr>
        <a:xfrm>
          <a:off x="3733800" y="1375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115134</xdr:rowOff>
    </xdr:from>
    <xdr:to>
      <xdr:col>4</xdr:col>
      <xdr:colOff>533400</xdr:colOff>
      <xdr:row>83</xdr:row>
      <xdr:rowOff>45284</xdr:rowOff>
    </xdr:to>
    <xdr:sp macro="" textlink="">
      <xdr:nvSpPr>
        <xdr:cNvPr id="211" name="円/楕円 210"/>
        <xdr:cNvSpPr/>
      </xdr:nvSpPr>
      <xdr:spPr>
        <a:xfrm>
          <a:off x="3175000" y="141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30061</xdr:rowOff>
    </xdr:from>
    <xdr:ext cx="762000" cy="259045"/>
    <xdr:sp macro="" textlink="">
      <xdr:nvSpPr>
        <xdr:cNvPr id="212" name="テキスト ボックス 211"/>
        <xdr:cNvSpPr txBox="1"/>
      </xdr:nvSpPr>
      <xdr:spPr>
        <a:xfrm>
          <a:off x="2844800" y="142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419,147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102341</xdr:rowOff>
    </xdr:from>
    <xdr:to>
      <xdr:col>3</xdr:col>
      <xdr:colOff>330200</xdr:colOff>
      <xdr:row>88</xdr:row>
      <xdr:rowOff>32491</xdr:rowOff>
    </xdr:to>
    <xdr:sp macro="" textlink="">
      <xdr:nvSpPr>
        <xdr:cNvPr id="213" name="円/楕円 212"/>
        <xdr:cNvSpPr/>
      </xdr:nvSpPr>
      <xdr:spPr>
        <a:xfrm>
          <a:off x="2286000" y="150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17268</xdr:rowOff>
    </xdr:from>
    <xdr:ext cx="762000" cy="259045"/>
    <xdr:sp macro="" textlink="">
      <xdr:nvSpPr>
        <xdr:cNvPr id="214" name="テキスト ボックス 213"/>
        <xdr:cNvSpPr txBox="1"/>
      </xdr:nvSpPr>
      <xdr:spPr>
        <a:xfrm>
          <a:off x="1955800" y="1510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1,154,066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129933</xdr:rowOff>
    </xdr:from>
    <xdr:to>
      <xdr:col>2</xdr:col>
      <xdr:colOff>127000</xdr:colOff>
      <xdr:row>87</xdr:row>
      <xdr:rowOff>60083</xdr:rowOff>
    </xdr:to>
    <xdr:sp macro="" textlink="">
      <xdr:nvSpPr>
        <xdr:cNvPr id="215" name="円/楕円 214"/>
        <xdr:cNvSpPr/>
      </xdr:nvSpPr>
      <xdr:spPr>
        <a:xfrm>
          <a:off x="1397000" y="148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44860</xdr:rowOff>
    </xdr:from>
    <xdr:ext cx="762000" cy="259045"/>
    <xdr:sp macro="" textlink="">
      <xdr:nvSpPr>
        <xdr:cNvPr id="216" name="テキスト ボックス 215"/>
        <xdr:cNvSpPr txBox="1"/>
      </xdr:nvSpPr>
      <xdr:spPr>
        <a:xfrm>
          <a:off x="1066800" y="1496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1,028,869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採用</a:t>
          </a:r>
          <a:r>
            <a:rPr kumimoji="1" lang="en-US" altLang="ja-JP" sz="1300">
              <a:latin typeface="ＭＳ Ｐゴシック"/>
            </a:rPr>
            <a:t>10</a:t>
          </a:r>
          <a:r>
            <a:rPr kumimoji="1" lang="ja-JP" altLang="en-US" sz="1300">
              <a:latin typeface="ＭＳ Ｐゴシック"/>
            </a:rPr>
            <a:t>年未満の職員が多く、引き上げ率が高くなっているが、高給者の退職及び経験年数階層の変動があったため、指数が低くなった。今後も職員体制等を勘案し、適正な状態の維持に努めていく。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171027</xdr:rowOff>
    </xdr:to>
    <xdr:cxnSp macro="">
      <xdr:nvCxnSpPr>
        <xdr:cNvPr id="250" name="直線コネクタ 249"/>
        <xdr:cNvCxnSpPr/>
      </xdr:nvCxnSpPr>
      <xdr:spPr>
        <a:xfrm flipV="1">
          <a:off x="16179800" y="14283266"/>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171027</xdr:rowOff>
    </xdr:to>
    <xdr:cxnSp macro="">
      <xdr:nvCxnSpPr>
        <xdr:cNvPr id="253" name="直線コネクタ 252"/>
        <xdr:cNvCxnSpPr/>
      </xdr:nvCxnSpPr>
      <xdr:spPr>
        <a:xfrm>
          <a:off x="15290800" y="144843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5" name="テキスト ボックス 25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77046</xdr:rowOff>
    </xdr:from>
    <xdr:to>
      <xdr:col>22</xdr:col>
      <xdr:colOff>203200</xdr:colOff>
      <xdr:row>84</xdr:row>
      <xdr:rowOff>82550</xdr:rowOff>
    </xdr:to>
    <xdr:cxnSp macro="">
      <xdr:nvCxnSpPr>
        <xdr:cNvPr id="256" name="直線コネクタ 255"/>
        <xdr:cNvCxnSpPr/>
      </xdr:nvCxnSpPr>
      <xdr:spPr>
        <a:xfrm>
          <a:off x="14401800" y="143073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58" name="テキスト ボックス 257"/>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87</xdr:row>
      <xdr:rowOff>66887</xdr:rowOff>
    </xdr:to>
    <xdr:cxnSp macro="">
      <xdr:nvCxnSpPr>
        <xdr:cNvPr id="259" name="直線コネクタ 258"/>
        <xdr:cNvCxnSpPr/>
      </xdr:nvCxnSpPr>
      <xdr:spPr>
        <a:xfrm flipV="1">
          <a:off x="13512800" y="1430739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61" name="テキスト ボックス 260"/>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63" name="テキスト ボックス 262"/>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9" name="円/楕円 26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0"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1" name="円/楕円 270"/>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72" name="テキスト ボックス 271"/>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3" name="円/楕円 272"/>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74" name="テキスト ボックス 273"/>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26246</xdr:rowOff>
    </xdr:from>
    <xdr:to>
      <xdr:col>21</xdr:col>
      <xdr:colOff>50800</xdr:colOff>
      <xdr:row>83</xdr:row>
      <xdr:rowOff>127846</xdr:rowOff>
    </xdr:to>
    <xdr:sp macro="" textlink="">
      <xdr:nvSpPr>
        <xdr:cNvPr id="275" name="円/楕円 274"/>
        <xdr:cNvSpPr/>
      </xdr:nvSpPr>
      <xdr:spPr>
        <a:xfrm>
          <a:off x="14351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138023</xdr:rowOff>
    </xdr:from>
    <xdr:ext cx="762000" cy="259045"/>
    <xdr:sp macro="" textlink="">
      <xdr:nvSpPr>
        <xdr:cNvPr id="276" name="テキスト ボックス 275"/>
        <xdr:cNvSpPr txBox="1"/>
      </xdr:nvSpPr>
      <xdr:spPr>
        <a:xfrm>
          <a:off x="14020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77" name="円/楕円 276"/>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78" name="テキスト ボックス 277"/>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新規採用職員の抑制や退職世代の増加により類似団体を下回っているが復旧復興事業への対応で応援職員に頼っている状況にあたるため、復興後の姿を見据え、適正な職員配置に努める。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146304</xdr:rowOff>
    </xdr:from>
    <xdr:to>
      <xdr:col>24</xdr:col>
      <xdr:colOff>558800</xdr:colOff>
      <xdr:row>58</xdr:row>
      <xdr:rowOff>149751</xdr:rowOff>
    </xdr:to>
    <xdr:cxnSp macro="">
      <xdr:nvCxnSpPr>
        <xdr:cNvPr id="315" name="直線コネクタ 314"/>
        <xdr:cNvCxnSpPr/>
      </xdr:nvCxnSpPr>
      <xdr:spPr>
        <a:xfrm flipV="1">
          <a:off x="16179800" y="1009040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97010</xdr:rowOff>
    </xdr:from>
    <xdr:to>
      <xdr:col>23</xdr:col>
      <xdr:colOff>406400</xdr:colOff>
      <xdr:row>58</xdr:row>
      <xdr:rowOff>149751</xdr:rowOff>
    </xdr:to>
    <xdr:cxnSp macro="">
      <xdr:nvCxnSpPr>
        <xdr:cNvPr id="318" name="直線コネクタ 317"/>
        <xdr:cNvCxnSpPr/>
      </xdr:nvCxnSpPr>
      <xdr:spPr>
        <a:xfrm>
          <a:off x="15290800" y="10041110"/>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20" name="テキスト ボックス 319"/>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60126</xdr:rowOff>
    </xdr:from>
    <xdr:to>
      <xdr:col>22</xdr:col>
      <xdr:colOff>203200</xdr:colOff>
      <xdr:row>58</xdr:row>
      <xdr:rowOff>97010</xdr:rowOff>
    </xdr:to>
    <xdr:cxnSp macro="">
      <xdr:nvCxnSpPr>
        <xdr:cNvPr id="321" name="直線コネクタ 320"/>
        <xdr:cNvCxnSpPr/>
      </xdr:nvCxnSpPr>
      <xdr:spPr>
        <a:xfrm>
          <a:off x="14401800" y="10004226"/>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105917</xdr:rowOff>
    </xdr:from>
    <xdr:ext cx="762000" cy="259045"/>
    <xdr:sp macro="" textlink="">
      <xdr:nvSpPr>
        <xdr:cNvPr id="323" name="テキスト ボックス 322"/>
        <xdr:cNvSpPr txBox="1"/>
      </xdr:nvSpPr>
      <xdr:spPr>
        <a:xfrm>
          <a:off x="14909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41511</xdr:rowOff>
    </xdr:from>
    <xdr:to>
      <xdr:col>21</xdr:col>
      <xdr:colOff>0</xdr:colOff>
      <xdr:row>58</xdr:row>
      <xdr:rowOff>60126</xdr:rowOff>
    </xdr:to>
    <xdr:cxnSp macro="">
      <xdr:nvCxnSpPr>
        <xdr:cNvPr id="324" name="直線コネクタ 323"/>
        <xdr:cNvCxnSpPr/>
      </xdr:nvCxnSpPr>
      <xdr:spPr>
        <a:xfrm>
          <a:off x="13512800" y="9985611"/>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95504</xdr:rowOff>
    </xdr:from>
    <xdr:to>
      <xdr:col>24</xdr:col>
      <xdr:colOff>609600</xdr:colOff>
      <xdr:row>59</xdr:row>
      <xdr:rowOff>25654</xdr:rowOff>
    </xdr:to>
    <xdr:sp macro="" textlink="">
      <xdr:nvSpPr>
        <xdr:cNvPr id="334" name="円/楕円 333"/>
        <xdr:cNvSpPr/>
      </xdr:nvSpPr>
      <xdr:spPr>
        <a:xfrm>
          <a:off x="169672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112031</xdr:rowOff>
    </xdr:from>
    <xdr:ext cx="762000" cy="259045"/>
    <xdr:sp macro="" textlink="">
      <xdr:nvSpPr>
        <xdr:cNvPr id="335" name="定員管理の状況該当値テキスト"/>
        <xdr:cNvSpPr txBox="1"/>
      </xdr:nvSpPr>
      <xdr:spPr>
        <a:xfrm>
          <a:off x="17106900" y="98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98951</xdr:rowOff>
    </xdr:from>
    <xdr:to>
      <xdr:col>23</xdr:col>
      <xdr:colOff>457200</xdr:colOff>
      <xdr:row>59</xdr:row>
      <xdr:rowOff>29101</xdr:rowOff>
    </xdr:to>
    <xdr:sp macro="" textlink="">
      <xdr:nvSpPr>
        <xdr:cNvPr id="336" name="円/楕円 335"/>
        <xdr:cNvSpPr/>
      </xdr:nvSpPr>
      <xdr:spPr>
        <a:xfrm>
          <a:off x="16129000" y="100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39278</xdr:rowOff>
    </xdr:from>
    <xdr:ext cx="736600" cy="259045"/>
    <xdr:sp macro="" textlink="">
      <xdr:nvSpPr>
        <xdr:cNvPr id="337" name="テキスト ボックス 336"/>
        <xdr:cNvSpPr txBox="1"/>
      </xdr:nvSpPr>
      <xdr:spPr>
        <a:xfrm>
          <a:off x="15798800" y="981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46210</xdr:rowOff>
    </xdr:from>
    <xdr:to>
      <xdr:col>22</xdr:col>
      <xdr:colOff>254000</xdr:colOff>
      <xdr:row>58</xdr:row>
      <xdr:rowOff>147810</xdr:rowOff>
    </xdr:to>
    <xdr:sp macro="" textlink="">
      <xdr:nvSpPr>
        <xdr:cNvPr id="338" name="円/楕円 337"/>
        <xdr:cNvSpPr/>
      </xdr:nvSpPr>
      <xdr:spPr>
        <a:xfrm>
          <a:off x="15240000" y="99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157987</xdr:rowOff>
    </xdr:from>
    <xdr:ext cx="762000" cy="259045"/>
    <xdr:sp macro="" textlink="">
      <xdr:nvSpPr>
        <xdr:cNvPr id="339" name="テキスト ボックス 338"/>
        <xdr:cNvSpPr txBox="1"/>
      </xdr:nvSpPr>
      <xdr:spPr>
        <a:xfrm>
          <a:off x="14909800" y="97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9326</xdr:rowOff>
    </xdr:from>
    <xdr:to>
      <xdr:col>21</xdr:col>
      <xdr:colOff>50800</xdr:colOff>
      <xdr:row>58</xdr:row>
      <xdr:rowOff>110926</xdr:rowOff>
    </xdr:to>
    <xdr:sp macro="" textlink="">
      <xdr:nvSpPr>
        <xdr:cNvPr id="340" name="円/楕円 339"/>
        <xdr:cNvSpPr/>
      </xdr:nvSpPr>
      <xdr:spPr>
        <a:xfrm>
          <a:off x="14351000" y="99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121103</xdr:rowOff>
    </xdr:from>
    <xdr:ext cx="762000" cy="259045"/>
    <xdr:sp macro="" textlink="">
      <xdr:nvSpPr>
        <xdr:cNvPr id="341" name="テキスト ボックス 340"/>
        <xdr:cNvSpPr txBox="1"/>
      </xdr:nvSpPr>
      <xdr:spPr>
        <a:xfrm>
          <a:off x="14020800" y="972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162161</xdr:rowOff>
    </xdr:from>
    <xdr:to>
      <xdr:col>19</xdr:col>
      <xdr:colOff>533400</xdr:colOff>
      <xdr:row>58</xdr:row>
      <xdr:rowOff>92311</xdr:rowOff>
    </xdr:to>
    <xdr:sp macro="" textlink="">
      <xdr:nvSpPr>
        <xdr:cNvPr id="342" name="円/楕円 341"/>
        <xdr:cNvSpPr/>
      </xdr:nvSpPr>
      <xdr:spPr>
        <a:xfrm>
          <a:off x="13462000" y="99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102488</xdr:rowOff>
    </xdr:from>
    <xdr:ext cx="762000" cy="259045"/>
    <xdr:sp macro="" textlink="">
      <xdr:nvSpPr>
        <xdr:cNvPr id="343" name="テキスト ボックス 342"/>
        <xdr:cNvSpPr txBox="1"/>
      </xdr:nvSpPr>
      <xdr:spPr>
        <a:xfrm>
          <a:off x="13131800" y="970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一般会計の地方債償還額は減少してきているが、今後の新債発行に伴って悪化することも考えられる。出来るだけ、新債の発行を抑制し、現状維持に努めていく。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139398</xdr:rowOff>
    </xdr:from>
    <xdr:to>
      <xdr:col>24</xdr:col>
      <xdr:colOff>558800</xdr:colOff>
      <xdr:row>42</xdr:row>
      <xdr:rowOff>2419</xdr:rowOff>
    </xdr:to>
    <xdr:cxnSp macro="">
      <xdr:nvCxnSpPr>
        <xdr:cNvPr id="378" name="直線コネクタ 377"/>
        <xdr:cNvCxnSpPr/>
      </xdr:nvCxnSpPr>
      <xdr:spPr>
        <a:xfrm>
          <a:off x="16179800" y="71688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9"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41</xdr:row>
      <xdr:rowOff>139398</xdr:rowOff>
    </xdr:to>
    <xdr:cxnSp macro="">
      <xdr:nvCxnSpPr>
        <xdr:cNvPr id="381" name="直線コネクタ 380"/>
        <xdr:cNvCxnSpPr/>
      </xdr:nvCxnSpPr>
      <xdr:spPr>
        <a:xfrm>
          <a:off x="15290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42</xdr:row>
      <xdr:rowOff>140305</xdr:rowOff>
    </xdr:to>
    <xdr:cxnSp macro="">
      <xdr:nvCxnSpPr>
        <xdr:cNvPr id="384" name="直線コネクタ 383"/>
        <xdr:cNvCxnSpPr/>
      </xdr:nvCxnSpPr>
      <xdr:spPr>
        <a:xfrm flipV="1">
          <a:off x="14401800" y="716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6" name="テキスト ボックス 38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82852</xdr:rowOff>
    </xdr:from>
    <xdr:to>
      <xdr:col>21</xdr:col>
      <xdr:colOff>0</xdr:colOff>
      <xdr:row>42</xdr:row>
      <xdr:rowOff>140305</xdr:rowOff>
    </xdr:to>
    <xdr:cxnSp macro="">
      <xdr:nvCxnSpPr>
        <xdr:cNvPr id="387" name="直線コネクタ 386"/>
        <xdr:cNvCxnSpPr/>
      </xdr:nvCxnSpPr>
      <xdr:spPr>
        <a:xfrm>
          <a:off x="13512800" y="728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9" name="テキスト ボックス 388"/>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1" name="テキスト ボックス 39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397" name="円/楕円 396"/>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398"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399" name="円/楕円 398"/>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400" name="テキスト ボックス 399"/>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88598</xdr:rowOff>
    </xdr:from>
    <xdr:to>
      <xdr:col>22</xdr:col>
      <xdr:colOff>254000</xdr:colOff>
      <xdr:row>42</xdr:row>
      <xdr:rowOff>18748</xdr:rowOff>
    </xdr:to>
    <xdr:sp macro="" textlink="">
      <xdr:nvSpPr>
        <xdr:cNvPr id="401" name="円/楕円 400"/>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402" name="テキスト ボックス 401"/>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03" name="円/楕円 402"/>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404" name="テキスト ボックス 403"/>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32052</xdr:rowOff>
    </xdr:from>
    <xdr:to>
      <xdr:col>19</xdr:col>
      <xdr:colOff>533400</xdr:colOff>
      <xdr:row>42</xdr:row>
      <xdr:rowOff>133652</xdr:rowOff>
    </xdr:to>
    <xdr:sp macro="" textlink="">
      <xdr:nvSpPr>
        <xdr:cNvPr id="405" name="円/楕円 404"/>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143829</xdr:rowOff>
    </xdr:from>
    <xdr:ext cx="762000" cy="259045"/>
    <xdr:sp macro="" textlink="">
      <xdr:nvSpPr>
        <xdr:cNvPr id="406" name="テキスト ボックス 405"/>
        <xdr:cNvSpPr txBox="1"/>
      </xdr:nvSpPr>
      <xdr:spPr>
        <a:xfrm>
          <a:off x="13131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震災復興交付金等の交付に伴い基金を積み増しし、充当可能基金が大幅に増えたことで、現状では将来負担は算定されていない。</a:t>
          </a:r>
          <a:endParaRPr kumimoji="1" lang="en-US" altLang="ja-JP" sz="1300">
            <a:latin typeface="ＭＳ Ｐゴシック"/>
          </a:endParaRPr>
        </a:p>
        <a:p>
          <a:r>
            <a:rPr kumimoji="1" lang="ja-JP" altLang="en-US" sz="1300">
              <a:latin typeface="ＭＳ Ｐゴシック"/>
            </a:rPr>
            <a:t>　今後、公共施設の耐震化等で基金の取り崩しが見込まれ比率悪化の可能性がある。財政状況の維持に努めることが必要である。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岩手県野田村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4,397
4,387
80.80
7,845,058
7,200,915
337,220
2,035,485
3,529,191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職員数の抑制や退職者の増加による若手職員の増加などで抑制を図ってきたが、震災復興に伴う応援職員の増加等により、類似団体と同水準となっている。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96520</xdr:rowOff>
    </xdr:from>
    <xdr:to>
      <xdr:col>7</xdr:col>
      <xdr:colOff>15875</xdr:colOff>
      <xdr:row>35</xdr:row>
      <xdr:rowOff>134620</xdr:rowOff>
    </xdr:to>
    <xdr:cxnSp macro="">
      <xdr:nvCxnSpPr>
        <xdr:cNvPr id="66" name="直線コネクタ 65"/>
        <xdr:cNvCxnSpPr/>
      </xdr:nvCxnSpPr>
      <xdr:spPr>
        <a:xfrm>
          <a:off x="3987800" y="6097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96520</xdr:rowOff>
    </xdr:from>
    <xdr:to>
      <xdr:col>5</xdr:col>
      <xdr:colOff>549275</xdr:colOff>
      <xdr:row>36</xdr:row>
      <xdr:rowOff>12700</xdr:rowOff>
    </xdr:to>
    <xdr:cxnSp macro="">
      <xdr:nvCxnSpPr>
        <xdr:cNvPr id="69" name="直線コネクタ 68"/>
        <xdr:cNvCxnSpPr/>
      </xdr:nvCxnSpPr>
      <xdr:spPr>
        <a:xfrm flipV="1">
          <a:off x="3098800" y="6097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81280</xdr:rowOff>
    </xdr:from>
    <xdr:to>
      <xdr:col>4</xdr:col>
      <xdr:colOff>346075</xdr:colOff>
      <xdr:row>36</xdr:row>
      <xdr:rowOff>12700</xdr:rowOff>
    </xdr:to>
    <xdr:cxnSp macro="">
      <xdr:nvCxnSpPr>
        <xdr:cNvPr id="72" name="直線コネクタ 71"/>
        <xdr:cNvCxnSpPr/>
      </xdr:nvCxnSpPr>
      <xdr:spPr>
        <a:xfrm>
          <a:off x="2209800" y="6082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81280</xdr:rowOff>
    </xdr:from>
    <xdr:to>
      <xdr:col>3</xdr:col>
      <xdr:colOff>142875</xdr:colOff>
      <xdr:row>35</xdr:row>
      <xdr:rowOff>149860</xdr:rowOff>
    </xdr:to>
    <xdr:cxnSp macro="">
      <xdr:nvCxnSpPr>
        <xdr:cNvPr id="75" name="直線コネクタ 74"/>
        <xdr:cNvCxnSpPr/>
      </xdr:nvCxnSpPr>
      <xdr:spPr>
        <a:xfrm flipV="1">
          <a:off x="1320800" y="60820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83820</xdr:rowOff>
    </xdr:from>
    <xdr:to>
      <xdr:col>7</xdr:col>
      <xdr:colOff>66675</xdr:colOff>
      <xdr:row>36</xdr:row>
      <xdr:rowOff>13970</xdr:rowOff>
    </xdr:to>
    <xdr:sp macro="" textlink="">
      <xdr:nvSpPr>
        <xdr:cNvPr id="85" name="円/楕円 84"/>
        <xdr:cNvSpPr/>
      </xdr:nvSpPr>
      <xdr:spPr>
        <a:xfrm>
          <a:off x="4775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100347</xdr:rowOff>
    </xdr:from>
    <xdr:ext cx="762000" cy="259045"/>
    <xdr:sp macro="" textlink="">
      <xdr:nvSpPr>
        <xdr:cNvPr id="86" name="人件費該当値テキスト"/>
        <xdr:cNvSpPr txBox="1"/>
      </xdr:nvSpPr>
      <xdr:spPr>
        <a:xfrm>
          <a:off x="49149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45720</xdr:rowOff>
    </xdr:from>
    <xdr:to>
      <xdr:col>5</xdr:col>
      <xdr:colOff>600075</xdr:colOff>
      <xdr:row>35</xdr:row>
      <xdr:rowOff>147320</xdr:rowOff>
    </xdr:to>
    <xdr:sp macro="" textlink="">
      <xdr:nvSpPr>
        <xdr:cNvPr id="87" name="円/楕円 86"/>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157497</xdr:rowOff>
    </xdr:from>
    <xdr:ext cx="736600" cy="259045"/>
    <xdr:sp macro="" textlink="">
      <xdr:nvSpPr>
        <xdr:cNvPr id="88" name="テキスト ボックス 87"/>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30480</xdr:rowOff>
    </xdr:from>
    <xdr:to>
      <xdr:col>3</xdr:col>
      <xdr:colOff>193675</xdr:colOff>
      <xdr:row>35</xdr:row>
      <xdr:rowOff>132080</xdr:rowOff>
    </xdr:to>
    <xdr:sp macro="" textlink="">
      <xdr:nvSpPr>
        <xdr:cNvPr id="91" name="円/楕円 90"/>
        <xdr:cNvSpPr/>
      </xdr:nvSpPr>
      <xdr:spPr>
        <a:xfrm>
          <a:off x="2159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142257</xdr:rowOff>
    </xdr:from>
    <xdr:ext cx="762000" cy="259045"/>
    <xdr:sp macro="" textlink="">
      <xdr:nvSpPr>
        <xdr:cNvPr id="92" name="テキスト ボックス 91"/>
        <xdr:cNvSpPr txBox="1"/>
      </xdr:nvSpPr>
      <xdr:spPr>
        <a:xfrm>
          <a:off x="1828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99060</xdr:rowOff>
    </xdr:from>
    <xdr:to>
      <xdr:col>1</xdr:col>
      <xdr:colOff>676275</xdr:colOff>
      <xdr:row>36</xdr:row>
      <xdr:rowOff>29210</xdr:rowOff>
    </xdr:to>
    <xdr:sp macro="" textlink="">
      <xdr:nvSpPr>
        <xdr:cNvPr id="93" name="円/楕円 92"/>
        <xdr:cNvSpPr/>
      </xdr:nvSpPr>
      <xdr:spPr>
        <a:xfrm>
          <a:off x="1270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13987</xdr:rowOff>
    </xdr:from>
    <xdr:ext cx="762000" cy="259045"/>
    <xdr:sp macro="" textlink="">
      <xdr:nvSpPr>
        <xdr:cNvPr id="94" name="テキスト ボックス 93"/>
        <xdr:cNvSpPr txBox="1"/>
      </xdr:nvSpPr>
      <xdr:spPr>
        <a:xfrm>
          <a:off x="939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需用費、役務費を中心に歳出の抑制に努めている。今後、物件費の抑制等内容の精査に努めていく。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81280</xdr:rowOff>
    </xdr:to>
    <xdr:cxnSp macro="">
      <xdr:nvCxnSpPr>
        <xdr:cNvPr id="126" name="直線コネクタ 125"/>
        <xdr:cNvCxnSpPr/>
      </xdr:nvCxnSpPr>
      <xdr:spPr>
        <a:xfrm>
          <a:off x="15671800" y="2618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16</xdr:row>
      <xdr:rowOff>43180</xdr:rowOff>
    </xdr:to>
    <xdr:cxnSp macro="">
      <xdr:nvCxnSpPr>
        <xdr:cNvPr id="129" name="直線コネクタ 128"/>
        <xdr:cNvCxnSpPr/>
      </xdr:nvCxnSpPr>
      <xdr:spPr>
        <a:xfrm flipV="1">
          <a:off x="14782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43180</xdr:rowOff>
    </xdr:to>
    <xdr:cxnSp macro="">
      <xdr:nvCxnSpPr>
        <xdr:cNvPr id="132" name="直線コネクタ 131"/>
        <xdr:cNvCxnSpPr/>
      </xdr:nvCxnSpPr>
      <xdr:spPr>
        <a:xfrm>
          <a:off x="13893800" y="2687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16</xdr:row>
      <xdr:rowOff>27940</xdr:rowOff>
    </xdr:to>
    <xdr:cxnSp macro="">
      <xdr:nvCxnSpPr>
        <xdr:cNvPr id="135" name="直線コネクタ 134"/>
        <xdr:cNvCxnSpPr/>
      </xdr:nvCxnSpPr>
      <xdr:spPr>
        <a:xfrm flipV="1">
          <a:off x="13004800" y="268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30480</xdr:rowOff>
    </xdr:from>
    <xdr:to>
      <xdr:col>24</xdr:col>
      <xdr:colOff>82550</xdr:colOff>
      <xdr:row>15</xdr:row>
      <xdr:rowOff>132080</xdr:rowOff>
    </xdr:to>
    <xdr:sp macro="" textlink="">
      <xdr:nvSpPr>
        <xdr:cNvPr id="145" name="円/楕円 144"/>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47007</xdr:rowOff>
    </xdr:from>
    <xdr:ext cx="762000" cy="259045"/>
    <xdr:sp macro="" textlink="">
      <xdr:nvSpPr>
        <xdr:cNvPr id="146" name="物件費該当値テキスト"/>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7" name="円/楕円 146"/>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8" name="テキスト ボックス 147"/>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9" name="円/楕円 148"/>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50" name="テキスト ボックス 149"/>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1" name="円/楕円 150"/>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2" name="テキスト ボックス 151"/>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3" name="円/楕円 152"/>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4" name="テキスト ボックス 153"/>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高い水準にあり、少子化対策による保育料軽減措置により児童福祉費の割合が大きくなっている。また、障害者自立支援や児童生徒の医療費無料化に係る割合も年々増加傾向にあり、今後極端な抑制は困難なものの、単独事業の見直し等で抑制を図っ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127000</xdr:rowOff>
    </xdr:from>
    <xdr:to>
      <xdr:col>7</xdr:col>
      <xdr:colOff>15875</xdr:colOff>
      <xdr:row>61</xdr:row>
      <xdr:rowOff>69850</xdr:rowOff>
    </xdr:to>
    <xdr:cxnSp macro="">
      <xdr:nvCxnSpPr>
        <xdr:cNvPr id="186" name="直線コネクタ 185"/>
        <xdr:cNvCxnSpPr/>
      </xdr:nvCxnSpPr>
      <xdr:spPr>
        <a:xfrm>
          <a:off x="3987800" y="102425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127000</xdr:rowOff>
    </xdr:to>
    <xdr:cxnSp macro="">
      <xdr:nvCxnSpPr>
        <xdr:cNvPr id="189" name="直線コネクタ 188"/>
        <xdr:cNvCxnSpPr/>
      </xdr:nvCxnSpPr>
      <xdr:spPr>
        <a:xfrm>
          <a:off x="3098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107950</xdr:rowOff>
    </xdr:from>
    <xdr:to>
      <xdr:col>4</xdr:col>
      <xdr:colOff>346075</xdr:colOff>
      <xdr:row>58</xdr:row>
      <xdr:rowOff>165100</xdr:rowOff>
    </xdr:to>
    <xdr:cxnSp macro="">
      <xdr:nvCxnSpPr>
        <xdr:cNvPr id="192" name="直線コネクタ 191"/>
        <xdr:cNvCxnSpPr/>
      </xdr:nvCxnSpPr>
      <xdr:spPr>
        <a:xfrm>
          <a:off x="2209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107950</xdr:rowOff>
    </xdr:from>
    <xdr:to>
      <xdr:col>3</xdr:col>
      <xdr:colOff>142875</xdr:colOff>
      <xdr:row>58</xdr:row>
      <xdr:rowOff>165100</xdr:rowOff>
    </xdr:to>
    <xdr:cxnSp macro="">
      <xdr:nvCxnSpPr>
        <xdr:cNvPr id="195" name="直線コネクタ 194"/>
        <xdr:cNvCxnSpPr/>
      </xdr:nvCxnSpPr>
      <xdr:spPr>
        <a:xfrm flipV="1">
          <a:off x="1320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5" name="円/楕円 204"/>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06"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76200</xdr:rowOff>
    </xdr:from>
    <xdr:to>
      <xdr:col>5</xdr:col>
      <xdr:colOff>600075</xdr:colOff>
      <xdr:row>60</xdr:row>
      <xdr:rowOff>6350</xdr:rowOff>
    </xdr:to>
    <xdr:sp macro="" textlink="">
      <xdr:nvSpPr>
        <xdr:cNvPr id="207" name="円/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9" name="円/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1" name="円/楕円 210"/>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2" name="テキスト ボックス 211"/>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3" name="円/楕円 212"/>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4" name="テキスト ボックス 213"/>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その他に関する経常収支比率が類似団体平均を上回っているのは、繰出金の増加である。国民健康保険事業の医療費負担の増加等による財政状況悪化により赤字補てん的な性質のものである。</a:t>
          </a:r>
          <a:endParaRPr kumimoji="1" lang="en-US" altLang="ja-JP" sz="1300">
            <a:latin typeface="ＭＳ Ｐゴシック"/>
          </a:endParaRPr>
        </a:p>
        <a:p>
          <a:r>
            <a:rPr kumimoji="1" lang="ja-JP" altLang="en-US" sz="1300">
              <a:latin typeface="ＭＳ Ｐゴシック"/>
            </a:rPr>
            <a:t>　繰出金の内容の精査を図り、一般会計の負担を抑制するように努める。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xdr:rowOff>
    </xdr:from>
    <xdr:to>
      <xdr:col>24</xdr:col>
      <xdr:colOff>31750</xdr:colOff>
      <xdr:row>58</xdr:row>
      <xdr:rowOff>99568</xdr:rowOff>
    </xdr:to>
    <xdr:cxnSp macro="">
      <xdr:nvCxnSpPr>
        <xdr:cNvPr id="244" name="直線コネクタ 243"/>
        <xdr:cNvCxnSpPr/>
      </xdr:nvCxnSpPr>
      <xdr:spPr>
        <a:xfrm flipV="1">
          <a:off x="15671800" y="978763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76708</xdr:rowOff>
    </xdr:from>
    <xdr:to>
      <xdr:col>22</xdr:col>
      <xdr:colOff>565150</xdr:colOff>
      <xdr:row>58</xdr:row>
      <xdr:rowOff>99568</xdr:rowOff>
    </xdr:to>
    <xdr:cxnSp macro="">
      <xdr:nvCxnSpPr>
        <xdr:cNvPr id="247" name="直線コネクタ 246"/>
        <xdr:cNvCxnSpPr/>
      </xdr:nvCxnSpPr>
      <xdr:spPr>
        <a:xfrm>
          <a:off x="14782800" y="10020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156718</xdr:rowOff>
    </xdr:from>
    <xdr:to>
      <xdr:col>21</xdr:col>
      <xdr:colOff>361950</xdr:colOff>
      <xdr:row>58</xdr:row>
      <xdr:rowOff>76708</xdr:rowOff>
    </xdr:to>
    <xdr:cxnSp macro="">
      <xdr:nvCxnSpPr>
        <xdr:cNvPr id="250" name="直線コネクタ 249"/>
        <xdr:cNvCxnSpPr/>
      </xdr:nvCxnSpPr>
      <xdr:spPr>
        <a:xfrm>
          <a:off x="13893800" y="9929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156718</xdr:rowOff>
    </xdr:to>
    <xdr:cxnSp macro="">
      <xdr:nvCxnSpPr>
        <xdr:cNvPr id="253" name="直線コネクタ 252"/>
        <xdr:cNvCxnSpPr/>
      </xdr:nvCxnSpPr>
      <xdr:spPr>
        <a:xfrm>
          <a:off x="13004800" y="9842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11955</xdr:rowOff>
    </xdr:from>
    <xdr:ext cx="762000" cy="259045"/>
    <xdr:sp macro="" textlink="">
      <xdr:nvSpPr>
        <xdr:cNvPr id="257" name="テキスト ボックス 256"/>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3" name="円/楕円 262"/>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107713</xdr:rowOff>
    </xdr:from>
    <xdr:ext cx="762000" cy="259045"/>
    <xdr:sp macro="" textlink="">
      <xdr:nvSpPr>
        <xdr:cNvPr id="264"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48768</xdr:rowOff>
    </xdr:from>
    <xdr:to>
      <xdr:col>22</xdr:col>
      <xdr:colOff>615950</xdr:colOff>
      <xdr:row>58</xdr:row>
      <xdr:rowOff>150368</xdr:rowOff>
    </xdr:to>
    <xdr:sp macro="" textlink="">
      <xdr:nvSpPr>
        <xdr:cNvPr id="265" name="円/楕円 264"/>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135145</xdr:rowOff>
    </xdr:from>
    <xdr:ext cx="736600" cy="259045"/>
    <xdr:sp macro="" textlink="">
      <xdr:nvSpPr>
        <xdr:cNvPr id="266" name="テキスト ボックス 265"/>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25908</xdr:rowOff>
    </xdr:from>
    <xdr:to>
      <xdr:col>21</xdr:col>
      <xdr:colOff>412750</xdr:colOff>
      <xdr:row>58</xdr:row>
      <xdr:rowOff>127508</xdr:rowOff>
    </xdr:to>
    <xdr:sp macro="" textlink="">
      <xdr:nvSpPr>
        <xdr:cNvPr id="267" name="円/楕円 266"/>
        <xdr:cNvSpPr/>
      </xdr:nvSpPr>
      <xdr:spPr>
        <a:xfrm>
          <a:off x="14732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112285</xdr:rowOff>
    </xdr:from>
    <xdr:ext cx="762000" cy="259045"/>
    <xdr:sp macro="" textlink="">
      <xdr:nvSpPr>
        <xdr:cNvPr id="268" name="テキスト ボックス 267"/>
        <xdr:cNvSpPr txBox="1"/>
      </xdr:nvSpPr>
      <xdr:spPr>
        <a:xfrm>
          <a:off x="14401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105918</xdr:rowOff>
    </xdr:from>
    <xdr:to>
      <xdr:col>20</xdr:col>
      <xdr:colOff>209550</xdr:colOff>
      <xdr:row>58</xdr:row>
      <xdr:rowOff>36068</xdr:rowOff>
    </xdr:to>
    <xdr:sp macro="" textlink="">
      <xdr:nvSpPr>
        <xdr:cNvPr id="269" name="円/楕円 268"/>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20845</xdr:rowOff>
    </xdr:from>
    <xdr:ext cx="762000" cy="259045"/>
    <xdr:sp macro="" textlink="">
      <xdr:nvSpPr>
        <xdr:cNvPr id="270" name="テキスト ボックス 269"/>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1" name="円/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2" name="テキスト ボックス 271"/>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補助費等に係る経常収支比率が類似団体平均を上回っているのは、単独事業を中心に増加傾向のためである。事業効果を再度精査し、抑制を図っていく。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35560</xdr:rowOff>
    </xdr:to>
    <xdr:cxnSp macro="">
      <xdr:nvCxnSpPr>
        <xdr:cNvPr id="303" name="直線コネクタ 302"/>
        <xdr:cNvCxnSpPr/>
      </xdr:nvCxnSpPr>
      <xdr:spPr>
        <a:xfrm flipV="1">
          <a:off x="15671800" y="65232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81280</xdr:rowOff>
    </xdr:to>
    <xdr:cxnSp macro="">
      <xdr:nvCxnSpPr>
        <xdr:cNvPr id="306" name="直線コネクタ 305"/>
        <xdr:cNvCxnSpPr/>
      </xdr:nvCxnSpPr>
      <xdr:spPr>
        <a:xfrm flipV="1">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81280</xdr:rowOff>
    </xdr:to>
    <xdr:cxnSp macro="">
      <xdr:nvCxnSpPr>
        <xdr:cNvPr id="309" name="直線コネクタ 308"/>
        <xdr:cNvCxnSpPr/>
      </xdr:nvCxnSpPr>
      <xdr:spPr>
        <a:xfrm>
          <a:off x="13893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38</xdr:row>
      <xdr:rowOff>72136</xdr:rowOff>
    </xdr:to>
    <xdr:cxnSp macro="">
      <xdr:nvCxnSpPr>
        <xdr:cNvPr id="312" name="直線コネクタ 311"/>
        <xdr:cNvCxnSpPr/>
      </xdr:nvCxnSpPr>
      <xdr:spPr>
        <a:xfrm flipV="1">
          <a:off x="13004800" y="6459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2" name="円/楕円 32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26" name="円/楕円 325"/>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27" name="テキスト ボックス 326"/>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8" name="円/楕円 32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9" name="テキスト ボックス 32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0" name="円/楕円 329"/>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1" name="テキスト ボックス 330"/>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債の発行を抑制していることから地方債償還額の減少が続いているため、類似団体と比較しても下回っている。今後、過疎計画に基づき新債発行が予定されており、数値の悪化が予想されるが、できる限り影響を最小限にとどめ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37846</xdr:rowOff>
    </xdr:to>
    <xdr:cxnSp macro="">
      <xdr:nvCxnSpPr>
        <xdr:cNvPr id="361" name="直線コネクタ 360"/>
        <xdr:cNvCxnSpPr/>
      </xdr:nvCxnSpPr>
      <xdr:spPr>
        <a:xfrm flipV="1">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42418</xdr:rowOff>
    </xdr:to>
    <xdr:cxnSp macro="">
      <xdr:nvCxnSpPr>
        <xdr:cNvPr id="364" name="直線コネクタ 363"/>
        <xdr:cNvCxnSpPr/>
      </xdr:nvCxnSpPr>
      <xdr:spPr>
        <a:xfrm flipV="1">
          <a:off x="3098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92711</xdr:rowOff>
    </xdr:to>
    <xdr:cxnSp macro="">
      <xdr:nvCxnSpPr>
        <xdr:cNvPr id="367" name="直線コネクタ 366"/>
        <xdr:cNvCxnSpPr/>
      </xdr:nvCxnSpPr>
      <xdr:spPr>
        <a:xfrm flipV="1">
          <a:off x="2209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129287</xdr:rowOff>
    </xdr:to>
    <xdr:cxnSp macro="">
      <xdr:nvCxnSpPr>
        <xdr:cNvPr id="370" name="直線コネクタ 369"/>
        <xdr:cNvCxnSpPr/>
      </xdr:nvCxnSpPr>
      <xdr:spPr>
        <a:xfrm flipV="1">
          <a:off x="1320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72" name="テキスト ボックス 371"/>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0" name="円/楕円 37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2" name="円/楕円 381"/>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3" name="テキスト ボックス 382"/>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84" name="円/楕円 383"/>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85" name="テキスト ボックス 384"/>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6" name="円/楕円 38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7" name="テキスト ボックス 38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8" name="円/楕円 38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89" name="テキスト ボックス 388"/>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全体的に類似団体平均を上回っている。扶助費の増加傾向が続いており、今後極端な抑制は困難なものの、単独事業を中心に事業精査を行い、経常経費の抑制に努める。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79</xdr:row>
      <xdr:rowOff>168911</xdr:rowOff>
    </xdr:to>
    <xdr:cxnSp macro="">
      <xdr:nvCxnSpPr>
        <xdr:cNvPr id="422" name="直線コネクタ 421"/>
        <xdr:cNvCxnSpPr/>
      </xdr:nvCxnSpPr>
      <xdr:spPr>
        <a:xfrm flipV="1">
          <a:off x="15671800" y="136182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168911</xdr:rowOff>
    </xdr:from>
    <xdr:to>
      <xdr:col>22</xdr:col>
      <xdr:colOff>565150</xdr:colOff>
      <xdr:row>81</xdr:row>
      <xdr:rowOff>54611</xdr:rowOff>
    </xdr:to>
    <xdr:cxnSp macro="">
      <xdr:nvCxnSpPr>
        <xdr:cNvPr id="425" name="直線コネクタ 424"/>
        <xdr:cNvCxnSpPr/>
      </xdr:nvCxnSpPr>
      <xdr:spPr>
        <a:xfrm flipV="1">
          <a:off x="14782800" y="137134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50800</xdr:rowOff>
    </xdr:from>
    <xdr:to>
      <xdr:col>21</xdr:col>
      <xdr:colOff>361950</xdr:colOff>
      <xdr:row>81</xdr:row>
      <xdr:rowOff>54611</xdr:rowOff>
    </xdr:to>
    <xdr:cxnSp macro="">
      <xdr:nvCxnSpPr>
        <xdr:cNvPr id="428" name="直線コネクタ 427"/>
        <xdr:cNvCxnSpPr/>
      </xdr:nvCxnSpPr>
      <xdr:spPr>
        <a:xfrm>
          <a:off x="13893800" y="13595350"/>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134638</xdr:rowOff>
    </xdr:from>
    <xdr:ext cx="762000" cy="259045"/>
    <xdr:sp macro="" textlink="">
      <xdr:nvSpPr>
        <xdr:cNvPr id="430" name="テキスト ボックス 429"/>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50800</xdr:rowOff>
    </xdr:from>
    <xdr:to>
      <xdr:col>20</xdr:col>
      <xdr:colOff>158750</xdr:colOff>
      <xdr:row>80</xdr:row>
      <xdr:rowOff>24130</xdr:rowOff>
    </xdr:to>
    <xdr:cxnSp macro="">
      <xdr:nvCxnSpPr>
        <xdr:cNvPr id="431" name="直線コネクタ 430"/>
        <xdr:cNvCxnSpPr/>
      </xdr:nvCxnSpPr>
      <xdr:spPr>
        <a:xfrm flipV="1">
          <a:off x="13004800" y="13595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41" name="円/楕円 440"/>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42"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118111</xdr:rowOff>
    </xdr:from>
    <xdr:to>
      <xdr:col>22</xdr:col>
      <xdr:colOff>615950</xdr:colOff>
      <xdr:row>80</xdr:row>
      <xdr:rowOff>48261</xdr:rowOff>
    </xdr:to>
    <xdr:sp macro="" textlink="">
      <xdr:nvSpPr>
        <xdr:cNvPr id="443" name="円/楕円 442"/>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33038</xdr:rowOff>
    </xdr:from>
    <xdr:ext cx="736600" cy="259045"/>
    <xdr:sp macro="" textlink="">
      <xdr:nvSpPr>
        <xdr:cNvPr id="444" name="テキスト ボックス 443"/>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3811</xdr:rowOff>
    </xdr:from>
    <xdr:to>
      <xdr:col>21</xdr:col>
      <xdr:colOff>412750</xdr:colOff>
      <xdr:row>81</xdr:row>
      <xdr:rowOff>105411</xdr:rowOff>
    </xdr:to>
    <xdr:sp macro="" textlink="">
      <xdr:nvSpPr>
        <xdr:cNvPr id="445" name="円/楕円 444"/>
        <xdr:cNvSpPr/>
      </xdr:nvSpPr>
      <xdr:spPr>
        <a:xfrm>
          <a:off x="14732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90188</xdr:rowOff>
    </xdr:from>
    <xdr:ext cx="762000" cy="259045"/>
    <xdr:sp macro="" textlink="">
      <xdr:nvSpPr>
        <xdr:cNvPr id="446" name="テキスト ボックス 445"/>
        <xdr:cNvSpPr txBox="1"/>
      </xdr:nvSpPr>
      <xdr:spPr>
        <a:xfrm>
          <a:off x="14401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0</xdr:rowOff>
    </xdr:from>
    <xdr:to>
      <xdr:col>20</xdr:col>
      <xdr:colOff>209550</xdr:colOff>
      <xdr:row>79</xdr:row>
      <xdr:rowOff>101600</xdr:rowOff>
    </xdr:to>
    <xdr:sp macro="" textlink="">
      <xdr:nvSpPr>
        <xdr:cNvPr id="447" name="円/楕円 446"/>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86377</xdr:rowOff>
    </xdr:from>
    <xdr:ext cx="762000" cy="259045"/>
    <xdr:sp macro="" textlink="">
      <xdr:nvSpPr>
        <xdr:cNvPr id="448" name="テキスト ボックス 447"/>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144780</xdr:rowOff>
    </xdr:from>
    <xdr:to>
      <xdr:col>19</xdr:col>
      <xdr:colOff>6350</xdr:colOff>
      <xdr:row>80</xdr:row>
      <xdr:rowOff>74930</xdr:rowOff>
    </xdr:to>
    <xdr:sp macro="" textlink="">
      <xdr:nvSpPr>
        <xdr:cNvPr id="449" name="円/楕円 448"/>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59707</xdr:rowOff>
    </xdr:from>
    <xdr:ext cx="762000" cy="259045"/>
    <xdr:sp macro="" textlink="">
      <xdr:nvSpPr>
        <xdr:cNvPr id="450" name="テキスト ボックス 449"/>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岩手県野田村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143375</xdr:rowOff>
    </xdr:from>
    <xdr:to>
      <xdr:col>4</xdr:col>
      <xdr:colOff>1117600</xdr:colOff>
      <xdr:row>17</xdr:row>
      <xdr:rowOff>146722</xdr:rowOff>
    </xdr:to>
    <xdr:cxnSp macro="">
      <xdr:nvCxnSpPr>
        <xdr:cNvPr id="47" name="直線コネクタ 46"/>
        <xdr:cNvCxnSpPr/>
      </xdr:nvCxnSpPr>
      <xdr:spPr bwMode="auto">
        <a:xfrm>
          <a:off x="5003800" y="3105650"/>
          <a:ext cx="647700" cy="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143375</xdr:rowOff>
    </xdr:from>
    <xdr:to>
      <xdr:col>4</xdr:col>
      <xdr:colOff>469900</xdr:colOff>
      <xdr:row>18</xdr:row>
      <xdr:rowOff>7100</xdr:rowOff>
    </xdr:to>
    <xdr:cxnSp macro="">
      <xdr:nvCxnSpPr>
        <xdr:cNvPr id="50" name="直線コネクタ 49"/>
        <xdr:cNvCxnSpPr/>
      </xdr:nvCxnSpPr>
      <xdr:spPr bwMode="auto">
        <a:xfrm flipV="1">
          <a:off x="4305300" y="3105650"/>
          <a:ext cx="698500" cy="35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7100</xdr:rowOff>
    </xdr:from>
    <xdr:to>
      <xdr:col>3</xdr:col>
      <xdr:colOff>904875</xdr:colOff>
      <xdr:row>18</xdr:row>
      <xdr:rowOff>12845</xdr:rowOff>
    </xdr:to>
    <xdr:cxnSp macro="">
      <xdr:nvCxnSpPr>
        <xdr:cNvPr id="53" name="直線コネクタ 52"/>
        <xdr:cNvCxnSpPr/>
      </xdr:nvCxnSpPr>
      <xdr:spPr bwMode="auto">
        <a:xfrm flipV="1">
          <a:off x="3606800" y="3140825"/>
          <a:ext cx="698500" cy="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9375</xdr:rowOff>
    </xdr:from>
    <xdr:to>
      <xdr:col>3</xdr:col>
      <xdr:colOff>206375</xdr:colOff>
      <xdr:row>18</xdr:row>
      <xdr:rowOff>12845</xdr:rowOff>
    </xdr:to>
    <xdr:cxnSp macro="">
      <xdr:nvCxnSpPr>
        <xdr:cNvPr id="56" name="直線コネクタ 55"/>
        <xdr:cNvCxnSpPr/>
      </xdr:nvCxnSpPr>
      <xdr:spPr bwMode="auto">
        <a:xfrm>
          <a:off x="2908300" y="3143100"/>
          <a:ext cx="698500" cy="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146105</xdr:rowOff>
    </xdr:from>
    <xdr:ext cx="762000" cy="259045"/>
    <xdr:sp macro="" textlink="">
      <xdr:nvSpPr>
        <xdr:cNvPr id="60" name="テキスト ボックス 59"/>
        <xdr:cNvSpPr txBox="1"/>
      </xdr:nvSpPr>
      <xdr:spPr>
        <a:xfrm>
          <a:off x="2527300" y="2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95922</xdr:rowOff>
    </xdr:from>
    <xdr:to>
      <xdr:col>5</xdr:col>
      <xdr:colOff>34925</xdr:colOff>
      <xdr:row>18</xdr:row>
      <xdr:rowOff>26072</xdr:rowOff>
    </xdr:to>
    <xdr:sp macro="" textlink="">
      <xdr:nvSpPr>
        <xdr:cNvPr id="66" name="円/楕円 65"/>
        <xdr:cNvSpPr/>
      </xdr:nvSpPr>
      <xdr:spPr bwMode="auto">
        <a:xfrm>
          <a:off x="5600700" y="30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4499</xdr:rowOff>
    </xdr:from>
    <xdr:ext cx="762000" cy="259045"/>
    <xdr:sp macro="" textlink="">
      <xdr:nvSpPr>
        <xdr:cNvPr id="67" name="人口1人当たり決算額の推移該当値テキスト130"/>
        <xdr:cNvSpPr txBox="1"/>
      </xdr:nvSpPr>
      <xdr:spPr>
        <a:xfrm>
          <a:off x="5740400" y="29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92575</xdr:rowOff>
    </xdr:from>
    <xdr:to>
      <xdr:col>4</xdr:col>
      <xdr:colOff>520700</xdr:colOff>
      <xdr:row>18</xdr:row>
      <xdr:rowOff>22725</xdr:rowOff>
    </xdr:to>
    <xdr:sp macro="" textlink="">
      <xdr:nvSpPr>
        <xdr:cNvPr id="68" name="円/楕円 67"/>
        <xdr:cNvSpPr/>
      </xdr:nvSpPr>
      <xdr:spPr bwMode="auto">
        <a:xfrm>
          <a:off x="4953000" y="30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7502</xdr:rowOff>
    </xdr:from>
    <xdr:ext cx="736600" cy="259045"/>
    <xdr:sp macro="" textlink="">
      <xdr:nvSpPr>
        <xdr:cNvPr id="69" name="テキスト ボックス 68"/>
        <xdr:cNvSpPr txBox="1"/>
      </xdr:nvSpPr>
      <xdr:spPr>
        <a:xfrm>
          <a:off x="4622800" y="3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127750</xdr:rowOff>
    </xdr:from>
    <xdr:to>
      <xdr:col>3</xdr:col>
      <xdr:colOff>955675</xdr:colOff>
      <xdr:row>18</xdr:row>
      <xdr:rowOff>57900</xdr:rowOff>
    </xdr:to>
    <xdr:sp macro="" textlink="">
      <xdr:nvSpPr>
        <xdr:cNvPr id="70" name="円/楕円 69"/>
        <xdr:cNvSpPr/>
      </xdr:nvSpPr>
      <xdr:spPr bwMode="auto">
        <a:xfrm>
          <a:off x="4254500" y="309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42677</xdr:rowOff>
    </xdr:from>
    <xdr:ext cx="762000" cy="259045"/>
    <xdr:sp macro="" textlink="">
      <xdr:nvSpPr>
        <xdr:cNvPr id="71" name="テキスト ボックス 70"/>
        <xdr:cNvSpPr txBox="1"/>
      </xdr:nvSpPr>
      <xdr:spPr>
        <a:xfrm>
          <a:off x="3924300" y="317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133495</xdr:rowOff>
    </xdr:from>
    <xdr:to>
      <xdr:col>3</xdr:col>
      <xdr:colOff>257175</xdr:colOff>
      <xdr:row>18</xdr:row>
      <xdr:rowOff>63645</xdr:rowOff>
    </xdr:to>
    <xdr:sp macro="" textlink="">
      <xdr:nvSpPr>
        <xdr:cNvPr id="72" name="円/楕円 71"/>
        <xdr:cNvSpPr/>
      </xdr:nvSpPr>
      <xdr:spPr bwMode="auto">
        <a:xfrm>
          <a:off x="3556000" y="309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48422</xdr:rowOff>
    </xdr:from>
    <xdr:ext cx="762000" cy="259045"/>
    <xdr:sp macro="" textlink="">
      <xdr:nvSpPr>
        <xdr:cNvPr id="73" name="テキスト ボックス 72"/>
        <xdr:cNvSpPr txBox="1"/>
      </xdr:nvSpPr>
      <xdr:spPr>
        <a:xfrm>
          <a:off x="3225800" y="31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130025</xdr:rowOff>
    </xdr:from>
    <xdr:to>
      <xdr:col>2</xdr:col>
      <xdr:colOff>692150</xdr:colOff>
      <xdr:row>18</xdr:row>
      <xdr:rowOff>60175</xdr:rowOff>
    </xdr:to>
    <xdr:sp macro="" textlink="">
      <xdr:nvSpPr>
        <xdr:cNvPr id="74" name="円/楕円 73"/>
        <xdr:cNvSpPr/>
      </xdr:nvSpPr>
      <xdr:spPr bwMode="auto">
        <a:xfrm>
          <a:off x="2857500" y="309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44952</xdr:rowOff>
    </xdr:from>
    <xdr:ext cx="762000" cy="259045"/>
    <xdr:sp macro="" textlink="">
      <xdr:nvSpPr>
        <xdr:cNvPr id="75" name="テキスト ボックス 74"/>
        <xdr:cNvSpPr txBox="1"/>
      </xdr:nvSpPr>
      <xdr:spPr>
        <a:xfrm>
          <a:off x="2527300" y="31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331706</xdr:rowOff>
    </xdr:from>
    <xdr:to>
      <xdr:col>4</xdr:col>
      <xdr:colOff>1117600</xdr:colOff>
      <xdr:row>36</xdr:row>
      <xdr:rowOff>78471</xdr:rowOff>
    </xdr:to>
    <xdr:cxnSp macro="">
      <xdr:nvCxnSpPr>
        <xdr:cNvPr id="110" name="直線コネクタ 109"/>
        <xdr:cNvCxnSpPr/>
      </xdr:nvCxnSpPr>
      <xdr:spPr bwMode="auto">
        <a:xfrm flipV="1">
          <a:off x="5003800" y="6942056"/>
          <a:ext cx="647700" cy="8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316483</xdr:rowOff>
    </xdr:from>
    <xdr:ext cx="762000" cy="259045"/>
    <xdr:sp macro="" textlink="">
      <xdr:nvSpPr>
        <xdr:cNvPr id="111" name="人口1人当たり決算額の推移平均値テキスト445"/>
        <xdr:cNvSpPr txBox="1"/>
      </xdr:nvSpPr>
      <xdr:spPr>
        <a:xfrm>
          <a:off x="5740400" y="692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78471</xdr:rowOff>
    </xdr:from>
    <xdr:to>
      <xdr:col>4</xdr:col>
      <xdr:colOff>469900</xdr:colOff>
      <xdr:row>36</xdr:row>
      <xdr:rowOff>111259</xdr:rowOff>
    </xdr:to>
    <xdr:cxnSp macro="">
      <xdr:nvCxnSpPr>
        <xdr:cNvPr id="113" name="直線コネクタ 112"/>
        <xdr:cNvCxnSpPr/>
      </xdr:nvCxnSpPr>
      <xdr:spPr bwMode="auto">
        <a:xfrm flipV="1">
          <a:off x="4305300" y="7031721"/>
          <a:ext cx="698500" cy="3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302314</xdr:rowOff>
    </xdr:from>
    <xdr:to>
      <xdr:col>3</xdr:col>
      <xdr:colOff>904875</xdr:colOff>
      <xdr:row>36</xdr:row>
      <xdr:rowOff>111259</xdr:rowOff>
    </xdr:to>
    <xdr:cxnSp macro="">
      <xdr:nvCxnSpPr>
        <xdr:cNvPr id="116" name="直線コネクタ 115"/>
        <xdr:cNvCxnSpPr/>
      </xdr:nvCxnSpPr>
      <xdr:spPr bwMode="auto">
        <a:xfrm>
          <a:off x="3606800" y="6912664"/>
          <a:ext cx="698500" cy="15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302314</xdr:rowOff>
    </xdr:from>
    <xdr:to>
      <xdr:col>3</xdr:col>
      <xdr:colOff>206375</xdr:colOff>
      <xdr:row>36</xdr:row>
      <xdr:rowOff>96150</xdr:rowOff>
    </xdr:to>
    <xdr:cxnSp macro="">
      <xdr:nvCxnSpPr>
        <xdr:cNvPr id="119" name="直線コネクタ 118"/>
        <xdr:cNvCxnSpPr/>
      </xdr:nvCxnSpPr>
      <xdr:spPr bwMode="auto">
        <a:xfrm flipV="1">
          <a:off x="2908300" y="6912664"/>
          <a:ext cx="698500" cy="13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280906</xdr:rowOff>
    </xdr:from>
    <xdr:to>
      <xdr:col>5</xdr:col>
      <xdr:colOff>34925</xdr:colOff>
      <xdr:row>36</xdr:row>
      <xdr:rowOff>39606</xdr:rowOff>
    </xdr:to>
    <xdr:sp macro="" textlink="">
      <xdr:nvSpPr>
        <xdr:cNvPr id="129" name="円/楕円 128"/>
        <xdr:cNvSpPr/>
      </xdr:nvSpPr>
      <xdr:spPr bwMode="auto">
        <a:xfrm>
          <a:off x="5600700" y="689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125983</xdr:rowOff>
    </xdr:from>
    <xdr:ext cx="762000" cy="259045"/>
    <xdr:sp macro="" textlink="">
      <xdr:nvSpPr>
        <xdr:cNvPr id="130" name="人口1人当たり決算額の推移該当値テキスト445"/>
        <xdr:cNvSpPr txBox="1"/>
      </xdr:nvSpPr>
      <xdr:spPr>
        <a:xfrm>
          <a:off x="5740400" y="67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27671</xdr:rowOff>
    </xdr:from>
    <xdr:to>
      <xdr:col>4</xdr:col>
      <xdr:colOff>520700</xdr:colOff>
      <xdr:row>36</xdr:row>
      <xdr:rowOff>129271</xdr:rowOff>
    </xdr:to>
    <xdr:sp macro="" textlink="">
      <xdr:nvSpPr>
        <xdr:cNvPr id="131" name="円/楕円 130"/>
        <xdr:cNvSpPr/>
      </xdr:nvSpPr>
      <xdr:spPr bwMode="auto">
        <a:xfrm>
          <a:off x="4953000" y="698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114048</xdr:rowOff>
    </xdr:from>
    <xdr:ext cx="736600" cy="259045"/>
    <xdr:sp macro="" textlink="">
      <xdr:nvSpPr>
        <xdr:cNvPr id="132" name="テキスト ボックス 131"/>
        <xdr:cNvSpPr txBox="1"/>
      </xdr:nvSpPr>
      <xdr:spPr>
        <a:xfrm>
          <a:off x="4622800" y="706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60459</xdr:rowOff>
    </xdr:from>
    <xdr:to>
      <xdr:col>3</xdr:col>
      <xdr:colOff>955675</xdr:colOff>
      <xdr:row>36</xdr:row>
      <xdr:rowOff>162059</xdr:rowOff>
    </xdr:to>
    <xdr:sp macro="" textlink="">
      <xdr:nvSpPr>
        <xdr:cNvPr id="133" name="円/楕円 132"/>
        <xdr:cNvSpPr/>
      </xdr:nvSpPr>
      <xdr:spPr bwMode="auto">
        <a:xfrm>
          <a:off x="4254500" y="701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146836</xdr:rowOff>
    </xdr:from>
    <xdr:ext cx="762000" cy="259045"/>
    <xdr:sp macro="" textlink="">
      <xdr:nvSpPr>
        <xdr:cNvPr id="134" name="テキスト ボックス 133"/>
        <xdr:cNvSpPr txBox="1"/>
      </xdr:nvSpPr>
      <xdr:spPr>
        <a:xfrm>
          <a:off x="3924300" y="710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251514</xdr:rowOff>
    </xdr:from>
    <xdr:to>
      <xdr:col>3</xdr:col>
      <xdr:colOff>257175</xdr:colOff>
      <xdr:row>36</xdr:row>
      <xdr:rowOff>10214</xdr:rowOff>
    </xdr:to>
    <xdr:sp macro="" textlink="">
      <xdr:nvSpPr>
        <xdr:cNvPr id="135" name="円/楕円 134"/>
        <xdr:cNvSpPr/>
      </xdr:nvSpPr>
      <xdr:spPr bwMode="auto">
        <a:xfrm>
          <a:off x="3556000" y="686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337891</xdr:rowOff>
    </xdr:from>
    <xdr:ext cx="762000" cy="259045"/>
    <xdr:sp macro="" textlink="">
      <xdr:nvSpPr>
        <xdr:cNvPr id="136" name="テキスト ボックス 135"/>
        <xdr:cNvSpPr txBox="1"/>
      </xdr:nvSpPr>
      <xdr:spPr>
        <a:xfrm>
          <a:off x="3225800" y="694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34,145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45350</xdr:rowOff>
    </xdr:from>
    <xdr:to>
      <xdr:col>2</xdr:col>
      <xdr:colOff>692150</xdr:colOff>
      <xdr:row>36</xdr:row>
      <xdr:rowOff>146950</xdr:rowOff>
    </xdr:to>
    <xdr:sp macro="" textlink="">
      <xdr:nvSpPr>
        <xdr:cNvPr id="137" name="円/楕円 136"/>
        <xdr:cNvSpPr/>
      </xdr:nvSpPr>
      <xdr:spPr bwMode="auto">
        <a:xfrm>
          <a:off x="2857500" y="699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131727</xdr:rowOff>
    </xdr:from>
    <xdr:ext cx="762000" cy="259045"/>
    <xdr:sp macro="" textlink="">
      <xdr:nvSpPr>
        <xdr:cNvPr id="138" name="テキスト ボックス 137"/>
        <xdr:cNvSpPr txBox="1"/>
      </xdr:nvSpPr>
      <xdr:spPr>
        <a:xfrm>
          <a:off x="2527300" y="70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岩手県野田村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4,397
4,387
80.80
7,845,058
7,200,915
337,220
2,035,485
3,529,191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45814</xdr:rowOff>
    </xdr:from>
    <xdr:to>
      <xdr:col>6</xdr:col>
      <xdr:colOff>511175</xdr:colOff>
      <xdr:row>39</xdr:row>
      <xdr:rowOff>51049</xdr:rowOff>
    </xdr:to>
    <xdr:cxnSp macro="">
      <xdr:nvCxnSpPr>
        <xdr:cNvPr id="63" name="直線コネクタ 62"/>
        <xdr:cNvCxnSpPr/>
      </xdr:nvCxnSpPr>
      <xdr:spPr>
        <a:xfrm flipV="1">
          <a:off x="3797300" y="6732364"/>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38897</xdr:rowOff>
    </xdr:from>
    <xdr:to>
      <xdr:col>5</xdr:col>
      <xdr:colOff>358775</xdr:colOff>
      <xdr:row>39</xdr:row>
      <xdr:rowOff>51049</xdr:rowOff>
    </xdr:to>
    <xdr:cxnSp macro="">
      <xdr:nvCxnSpPr>
        <xdr:cNvPr id="66" name="直線コネクタ 65"/>
        <xdr:cNvCxnSpPr/>
      </xdr:nvCxnSpPr>
      <xdr:spPr>
        <a:xfrm>
          <a:off x="2908300" y="6725447"/>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38897</xdr:rowOff>
    </xdr:from>
    <xdr:to>
      <xdr:col>4</xdr:col>
      <xdr:colOff>155575</xdr:colOff>
      <xdr:row>39</xdr:row>
      <xdr:rowOff>54968</xdr:rowOff>
    </xdr:to>
    <xdr:cxnSp macro="">
      <xdr:nvCxnSpPr>
        <xdr:cNvPr id="69" name="直線コネクタ 68"/>
        <xdr:cNvCxnSpPr/>
      </xdr:nvCxnSpPr>
      <xdr:spPr>
        <a:xfrm flipV="1">
          <a:off x="2019300" y="6725447"/>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54968</xdr:rowOff>
    </xdr:from>
    <xdr:to>
      <xdr:col>2</xdr:col>
      <xdr:colOff>638175</xdr:colOff>
      <xdr:row>39</xdr:row>
      <xdr:rowOff>73416</xdr:rowOff>
    </xdr:to>
    <xdr:cxnSp macro="">
      <xdr:nvCxnSpPr>
        <xdr:cNvPr id="72" name="直線コネクタ 71"/>
        <xdr:cNvCxnSpPr/>
      </xdr:nvCxnSpPr>
      <xdr:spPr>
        <a:xfrm flipV="1">
          <a:off x="1130300" y="6741518"/>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166464</xdr:rowOff>
    </xdr:from>
    <xdr:to>
      <xdr:col>6</xdr:col>
      <xdr:colOff>561975</xdr:colOff>
      <xdr:row>39</xdr:row>
      <xdr:rowOff>96614</xdr:rowOff>
    </xdr:to>
    <xdr:sp macro="" textlink="">
      <xdr:nvSpPr>
        <xdr:cNvPr id="82" name="円/楕円 81"/>
        <xdr:cNvSpPr/>
      </xdr:nvSpPr>
      <xdr:spPr>
        <a:xfrm>
          <a:off x="4584700" y="66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81391</xdr:rowOff>
    </xdr:from>
    <xdr:ext cx="599010" cy="259045"/>
    <xdr:sp macro="" textlink="">
      <xdr:nvSpPr>
        <xdr:cNvPr id="83" name="人件費該当値テキスト"/>
        <xdr:cNvSpPr txBox="1"/>
      </xdr:nvSpPr>
      <xdr:spPr>
        <a:xfrm>
          <a:off x="4686300" y="659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116,249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249</xdr:rowOff>
    </xdr:from>
    <xdr:to>
      <xdr:col>5</xdr:col>
      <xdr:colOff>409575</xdr:colOff>
      <xdr:row>39</xdr:row>
      <xdr:rowOff>101849</xdr:rowOff>
    </xdr:to>
    <xdr:sp macro="" textlink="">
      <xdr:nvSpPr>
        <xdr:cNvPr id="84" name="円/楕円 83"/>
        <xdr:cNvSpPr/>
      </xdr:nvSpPr>
      <xdr:spPr>
        <a:xfrm>
          <a:off x="3746500" y="66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92976</xdr:rowOff>
    </xdr:from>
    <xdr:ext cx="599010" cy="259045"/>
    <xdr:sp macro="" textlink="">
      <xdr:nvSpPr>
        <xdr:cNvPr id="85" name="テキスト ボックス 84"/>
        <xdr:cNvSpPr txBox="1"/>
      </xdr:nvSpPr>
      <xdr:spPr>
        <a:xfrm>
          <a:off x="3497794" y="67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159547</xdr:rowOff>
    </xdr:from>
    <xdr:to>
      <xdr:col>4</xdr:col>
      <xdr:colOff>206375</xdr:colOff>
      <xdr:row>39</xdr:row>
      <xdr:rowOff>89697</xdr:rowOff>
    </xdr:to>
    <xdr:sp macro="" textlink="">
      <xdr:nvSpPr>
        <xdr:cNvPr id="86" name="円/楕円 85"/>
        <xdr:cNvSpPr/>
      </xdr:nvSpPr>
      <xdr:spPr>
        <a:xfrm>
          <a:off x="2857500" y="66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80824</xdr:rowOff>
    </xdr:from>
    <xdr:ext cx="599010" cy="259045"/>
    <xdr:sp macro="" textlink="">
      <xdr:nvSpPr>
        <xdr:cNvPr id="87" name="テキスト ボックス 86"/>
        <xdr:cNvSpPr txBox="1"/>
      </xdr:nvSpPr>
      <xdr:spPr>
        <a:xfrm>
          <a:off x="2608794" y="676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118,367</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4168</xdr:rowOff>
    </xdr:from>
    <xdr:to>
      <xdr:col>3</xdr:col>
      <xdr:colOff>3175</xdr:colOff>
      <xdr:row>39</xdr:row>
      <xdr:rowOff>105768</xdr:rowOff>
    </xdr:to>
    <xdr:sp macro="" textlink="">
      <xdr:nvSpPr>
        <xdr:cNvPr id="88" name="円/楕円 87"/>
        <xdr:cNvSpPr/>
      </xdr:nvSpPr>
      <xdr:spPr>
        <a:xfrm>
          <a:off x="1968500" y="66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96895</xdr:rowOff>
    </xdr:from>
    <xdr:ext cx="599010" cy="259045"/>
    <xdr:sp macro="" textlink="">
      <xdr:nvSpPr>
        <xdr:cNvPr id="89" name="テキスト ボックス 88"/>
        <xdr:cNvSpPr txBox="1"/>
      </xdr:nvSpPr>
      <xdr:spPr>
        <a:xfrm>
          <a:off x="1719794" y="678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113,446</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22616</xdr:rowOff>
    </xdr:from>
    <xdr:to>
      <xdr:col>1</xdr:col>
      <xdr:colOff>485775</xdr:colOff>
      <xdr:row>39</xdr:row>
      <xdr:rowOff>124216</xdr:rowOff>
    </xdr:to>
    <xdr:sp macro="" textlink="">
      <xdr:nvSpPr>
        <xdr:cNvPr id="90" name="円/楕円 89"/>
        <xdr:cNvSpPr/>
      </xdr:nvSpPr>
      <xdr:spPr>
        <a:xfrm>
          <a:off x="1079500" y="6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115343</xdr:rowOff>
    </xdr:from>
    <xdr:ext cx="599010" cy="259045"/>
    <xdr:sp macro="" textlink="">
      <xdr:nvSpPr>
        <xdr:cNvPr id="91" name="テキスト ボックス 90"/>
        <xdr:cNvSpPr txBox="1"/>
      </xdr:nvSpPr>
      <xdr:spPr>
        <a:xfrm>
          <a:off x="830794" y="680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146143</xdr:rowOff>
    </xdr:from>
    <xdr:to>
      <xdr:col>6</xdr:col>
      <xdr:colOff>511175</xdr:colOff>
      <xdr:row>58</xdr:row>
      <xdr:rowOff>59264</xdr:rowOff>
    </xdr:to>
    <xdr:cxnSp macro="">
      <xdr:nvCxnSpPr>
        <xdr:cNvPr id="122" name="直線コネクタ 121"/>
        <xdr:cNvCxnSpPr/>
      </xdr:nvCxnSpPr>
      <xdr:spPr>
        <a:xfrm flipV="1">
          <a:off x="3797300" y="9918793"/>
          <a:ext cx="838200" cy="8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117789</xdr:rowOff>
    </xdr:from>
    <xdr:to>
      <xdr:col>5</xdr:col>
      <xdr:colOff>358775</xdr:colOff>
      <xdr:row>58</xdr:row>
      <xdr:rowOff>59264</xdr:rowOff>
    </xdr:to>
    <xdr:cxnSp macro="">
      <xdr:nvCxnSpPr>
        <xdr:cNvPr id="125" name="直線コネクタ 124"/>
        <xdr:cNvCxnSpPr/>
      </xdr:nvCxnSpPr>
      <xdr:spPr>
        <a:xfrm>
          <a:off x="2908300" y="9718989"/>
          <a:ext cx="889000" cy="2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49</xdr:row>
      <xdr:rowOff>122188</xdr:rowOff>
    </xdr:from>
    <xdr:to>
      <xdr:col>4</xdr:col>
      <xdr:colOff>155575</xdr:colOff>
      <xdr:row>56</xdr:row>
      <xdr:rowOff>117789</xdr:rowOff>
    </xdr:to>
    <xdr:cxnSp macro="">
      <xdr:nvCxnSpPr>
        <xdr:cNvPr id="128" name="直線コネクタ 127"/>
        <xdr:cNvCxnSpPr/>
      </xdr:nvCxnSpPr>
      <xdr:spPr>
        <a:xfrm>
          <a:off x="2019300" y="8523238"/>
          <a:ext cx="889000" cy="119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122188</xdr:rowOff>
    </xdr:from>
    <xdr:to>
      <xdr:col>2</xdr:col>
      <xdr:colOff>638175</xdr:colOff>
      <xdr:row>50</xdr:row>
      <xdr:rowOff>138147</xdr:rowOff>
    </xdr:to>
    <xdr:cxnSp macro="">
      <xdr:nvCxnSpPr>
        <xdr:cNvPr id="131" name="直線コネクタ 130"/>
        <xdr:cNvCxnSpPr/>
      </xdr:nvCxnSpPr>
      <xdr:spPr>
        <a:xfrm flipV="1">
          <a:off x="1130300" y="8523238"/>
          <a:ext cx="8890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153521</xdr:rowOff>
    </xdr:from>
    <xdr:ext cx="599010" cy="259045"/>
    <xdr:sp macro="" textlink="">
      <xdr:nvSpPr>
        <xdr:cNvPr id="133" name="テキスト ボックス 132"/>
        <xdr:cNvSpPr txBox="1"/>
      </xdr:nvSpPr>
      <xdr:spPr>
        <a:xfrm>
          <a:off x="1719794"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9806</xdr:rowOff>
    </xdr:from>
    <xdr:ext cx="599010" cy="259045"/>
    <xdr:sp macro="" textlink="">
      <xdr:nvSpPr>
        <xdr:cNvPr id="135" name="テキスト ボックス 134"/>
        <xdr:cNvSpPr txBox="1"/>
      </xdr:nvSpPr>
      <xdr:spPr>
        <a:xfrm>
          <a:off x="830794" y="995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95343</xdr:rowOff>
    </xdr:from>
    <xdr:to>
      <xdr:col>6</xdr:col>
      <xdr:colOff>561975</xdr:colOff>
      <xdr:row>58</xdr:row>
      <xdr:rowOff>25493</xdr:rowOff>
    </xdr:to>
    <xdr:sp macro="" textlink="">
      <xdr:nvSpPr>
        <xdr:cNvPr id="141" name="円/楕円 140"/>
        <xdr:cNvSpPr/>
      </xdr:nvSpPr>
      <xdr:spPr>
        <a:xfrm>
          <a:off x="4584700" y="9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118220</xdr:rowOff>
    </xdr:from>
    <xdr:ext cx="599010" cy="259045"/>
    <xdr:sp macro="" textlink="">
      <xdr:nvSpPr>
        <xdr:cNvPr id="142" name="物件費該当値テキスト"/>
        <xdr:cNvSpPr txBox="1"/>
      </xdr:nvSpPr>
      <xdr:spPr>
        <a:xfrm>
          <a:off x="4686300" y="971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8464</xdr:rowOff>
    </xdr:from>
    <xdr:to>
      <xdr:col>5</xdr:col>
      <xdr:colOff>409575</xdr:colOff>
      <xdr:row>58</xdr:row>
      <xdr:rowOff>110064</xdr:rowOff>
    </xdr:to>
    <xdr:sp macro="" textlink="">
      <xdr:nvSpPr>
        <xdr:cNvPr id="143" name="円/楕円 142"/>
        <xdr:cNvSpPr/>
      </xdr:nvSpPr>
      <xdr:spPr>
        <a:xfrm>
          <a:off x="3746500" y="99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101191</xdr:rowOff>
    </xdr:from>
    <xdr:ext cx="599010" cy="259045"/>
    <xdr:sp macro="" textlink="">
      <xdr:nvSpPr>
        <xdr:cNvPr id="144" name="テキスト ボックス 143"/>
        <xdr:cNvSpPr txBox="1"/>
      </xdr:nvSpPr>
      <xdr:spPr>
        <a:xfrm>
          <a:off x="3497794" y="100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66989</xdr:rowOff>
    </xdr:from>
    <xdr:to>
      <xdr:col>4</xdr:col>
      <xdr:colOff>206375</xdr:colOff>
      <xdr:row>56</xdr:row>
      <xdr:rowOff>168589</xdr:rowOff>
    </xdr:to>
    <xdr:sp macro="" textlink="">
      <xdr:nvSpPr>
        <xdr:cNvPr id="145" name="円/楕円 144"/>
        <xdr:cNvSpPr/>
      </xdr:nvSpPr>
      <xdr:spPr>
        <a:xfrm>
          <a:off x="2857500" y="96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13666</xdr:rowOff>
    </xdr:from>
    <xdr:ext cx="599010" cy="259045"/>
    <xdr:sp macro="" textlink="">
      <xdr:nvSpPr>
        <xdr:cNvPr id="146" name="テキスト ボックス 145"/>
        <xdr:cNvSpPr txBox="1"/>
      </xdr:nvSpPr>
      <xdr:spPr>
        <a:xfrm>
          <a:off x="2608794" y="944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303,419</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71388</xdr:rowOff>
    </xdr:from>
    <xdr:to>
      <xdr:col>3</xdr:col>
      <xdr:colOff>3175</xdr:colOff>
      <xdr:row>50</xdr:row>
      <xdr:rowOff>1538</xdr:rowOff>
    </xdr:to>
    <xdr:sp macro="" textlink="">
      <xdr:nvSpPr>
        <xdr:cNvPr id="147" name="円/楕円 146"/>
        <xdr:cNvSpPr/>
      </xdr:nvSpPr>
      <xdr:spPr>
        <a:xfrm>
          <a:off x="1968500" y="84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48</xdr:row>
      <xdr:rowOff>18065</xdr:rowOff>
    </xdr:from>
    <xdr:ext cx="690189" cy="259045"/>
    <xdr:sp macro="" textlink="">
      <xdr:nvSpPr>
        <xdr:cNvPr id="148" name="テキスト ボックス 147"/>
        <xdr:cNvSpPr txBox="1"/>
      </xdr:nvSpPr>
      <xdr:spPr>
        <a:xfrm>
          <a:off x="1674204" y="824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1,035,725</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87347</xdr:rowOff>
    </xdr:from>
    <xdr:to>
      <xdr:col>1</xdr:col>
      <xdr:colOff>485775</xdr:colOff>
      <xdr:row>51</xdr:row>
      <xdr:rowOff>17497</xdr:rowOff>
    </xdr:to>
    <xdr:sp macro="" textlink="">
      <xdr:nvSpPr>
        <xdr:cNvPr id="149" name="円/楕円 148"/>
        <xdr:cNvSpPr/>
      </xdr:nvSpPr>
      <xdr:spPr>
        <a:xfrm>
          <a:off x="1079500" y="8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34024</xdr:rowOff>
    </xdr:from>
    <xdr:ext cx="599010" cy="259045"/>
    <xdr:sp macro="" textlink="">
      <xdr:nvSpPr>
        <xdr:cNvPr id="150" name="テキスト ボックス 149"/>
        <xdr:cNvSpPr txBox="1"/>
      </xdr:nvSpPr>
      <xdr:spPr>
        <a:xfrm>
          <a:off x="830794" y="843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77197</xdr:rowOff>
    </xdr:from>
    <xdr:to>
      <xdr:col>6</xdr:col>
      <xdr:colOff>511175</xdr:colOff>
      <xdr:row>78</xdr:row>
      <xdr:rowOff>50794</xdr:rowOff>
    </xdr:to>
    <xdr:cxnSp macro="">
      <xdr:nvCxnSpPr>
        <xdr:cNvPr id="179" name="直線コネクタ 178"/>
        <xdr:cNvCxnSpPr/>
      </xdr:nvCxnSpPr>
      <xdr:spPr>
        <a:xfrm flipV="1">
          <a:off x="3797300" y="13278847"/>
          <a:ext cx="8382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50794</xdr:rowOff>
    </xdr:from>
    <xdr:to>
      <xdr:col>5</xdr:col>
      <xdr:colOff>358775</xdr:colOff>
      <xdr:row>78</xdr:row>
      <xdr:rowOff>90018</xdr:rowOff>
    </xdr:to>
    <xdr:cxnSp macro="">
      <xdr:nvCxnSpPr>
        <xdr:cNvPr id="182" name="直線コネクタ 181"/>
        <xdr:cNvCxnSpPr/>
      </xdr:nvCxnSpPr>
      <xdr:spPr>
        <a:xfrm flipV="1">
          <a:off x="2908300" y="13423894"/>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89466</xdr:rowOff>
    </xdr:from>
    <xdr:to>
      <xdr:col>4</xdr:col>
      <xdr:colOff>155575</xdr:colOff>
      <xdr:row>78</xdr:row>
      <xdr:rowOff>90018</xdr:rowOff>
    </xdr:to>
    <xdr:cxnSp macro="">
      <xdr:nvCxnSpPr>
        <xdr:cNvPr id="185" name="直線コネクタ 184"/>
        <xdr:cNvCxnSpPr/>
      </xdr:nvCxnSpPr>
      <xdr:spPr>
        <a:xfrm>
          <a:off x="2019300" y="13291116"/>
          <a:ext cx="889000" cy="17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89466</xdr:rowOff>
    </xdr:from>
    <xdr:to>
      <xdr:col>2</xdr:col>
      <xdr:colOff>638175</xdr:colOff>
      <xdr:row>78</xdr:row>
      <xdr:rowOff>32772</xdr:rowOff>
    </xdr:to>
    <xdr:cxnSp macro="">
      <xdr:nvCxnSpPr>
        <xdr:cNvPr id="188" name="直線コネクタ 187"/>
        <xdr:cNvCxnSpPr/>
      </xdr:nvCxnSpPr>
      <xdr:spPr>
        <a:xfrm flipV="1">
          <a:off x="1130300" y="13291116"/>
          <a:ext cx="889000" cy="1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26397</xdr:rowOff>
    </xdr:from>
    <xdr:to>
      <xdr:col>6</xdr:col>
      <xdr:colOff>561975</xdr:colOff>
      <xdr:row>77</xdr:row>
      <xdr:rowOff>127997</xdr:rowOff>
    </xdr:to>
    <xdr:sp macro="" textlink="">
      <xdr:nvSpPr>
        <xdr:cNvPr id="198" name="円/楕円 197"/>
        <xdr:cNvSpPr/>
      </xdr:nvSpPr>
      <xdr:spPr>
        <a:xfrm>
          <a:off x="4584700" y="13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4824</xdr:rowOff>
    </xdr:from>
    <xdr:ext cx="534377" cy="259045"/>
    <xdr:sp macro="" textlink="">
      <xdr:nvSpPr>
        <xdr:cNvPr id="199" name="維持補修費該当値テキスト"/>
        <xdr:cNvSpPr txBox="1"/>
      </xdr:nvSpPr>
      <xdr:spPr>
        <a:xfrm>
          <a:off x="4686300" y="132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171444</xdr:rowOff>
    </xdr:from>
    <xdr:to>
      <xdr:col>5</xdr:col>
      <xdr:colOff>409575</xdr:colOff>
      <xdr:row>78</xdr:row>
      <xdr:rowOff>101594</xdr:rowOff>
    </xdr:to>
    <xdr:sp macro="" textlink="">
      <xdr:nvSpPr>
        <xdr:cNvPr id="200" name="円/楕円 199"/>
        <xdr:cNvSpPr/>
      </xdr:nvSpPr>
      <xdr:spPr>
        <a:xfrm>
          <a:off x="3746500" y="133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92721</xdr:rowOff>
    </xdr:from>
    <xdr:ext cx="469744" cy="259045"/>
    <xdr:sp macro="" textlink="">
      <xdr:nvSpPr>
        <xdr:cNvPr id="201" name="テキスト ボックス 200"/>
        <xdr:cNvSpPr txBox="1"/>
      </xdr:nvSpPr>
      <xdr:spPr>
        <a:xfrm>
          <a:off x="3562427" y="1346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39218</xdr:rowOff>
    </xdr:from>
    <xdr:to>
      <xdr:col>4</xdr:col>
      <xdr:colOff>206375</xdr:colOff>
      <xdr:row>78</xdr:row>
      <xdr:rowOff>140818</xdr:rowOff>
    </xdr:to>
    <xdr:sp macro="" textlink="">
      <xdr:nvSpPr>
        <xdr:cNvPr id="202" name="円/楕円 201"/>
        <xdr:cNvSpPr/>
      </xdr:nvSpPr>
      <xdr:spPr>
        <a:xfrm>
          <a:off x="2857500" y="134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131945</xdr:rowOff>
    </xdr:from>
    <xdr:ext cx="469744" cy="259045"/>
    <xdr:sp macro="" textlink="">
      <xdr:nvSpPr>
        <xdr:cNvPr id="203" name="テキスト ボックス 202"/>
        <xdr:cNvSpPr txBox="1"/>
      </xdr:nvSpPr>
      <xdr:spPr>
        <a:xfrm>
          <a:off x="2673427" y="135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38666</xdr:rowOff>
    </xdr:from>
    <xdr:to>
      <xdr:col>3</xdr:col>
      <xdr:colOff>3175</xdr:colOff>
      <xdr:row>77</xdr:row>
      <xdr:rowOff>140266</xdr:rowOff>
    </xdr:to>
    <xdr:sp macro="" textlink="">
      <xdr:nvSpPr>
        <xdr:cNvPr id="204" name="円/楕円 203"/>
        <xdr:cNvSpPr/>
      </xdr:nvSpPr>
      <xdr:spPr>
        <a:xfrm>
          <a:off x="1968500" y="13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131393</xdr:rowOff>
    </xdr:from>
    <xdr:ext cx="534377" cy="259045"/>
    <xdr:sp macro="" textlink="">
      <xdr:nvSpPr>
        <xdr:cNvPr id="205" name="テキスト ボックス 204"/>
        <xdr:cNvSpPr txBox="1"/>
      </xdr:nvSpPr>
      <xdr:spPr>
        <a:xfrm>
          <a:off x="1752111" y="133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153422</xdr:rowOff>
    </xdr:from>
    <xdr:to>
      <xdr:col>1</xdr:col>
      <xdr:colOff>485775</xdr:colOff>
      <xdr:row>78</xdr:row>
      <xdr:rowOff>83572</xdr:rowOff>
    </xdr:to>
    <xdr:sp macro="" textlink="">
      <xdr:nvSpPr>
        <xdr:cNvPr id="206" name="円/楕円 205"/>
        <xdr:cNvSpPr/>
      </xdr:nvSpPr>
      <xdr:spPr>
        <a:xfrm>
          <a:off x="1079500" y="13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74699</xdr:rowOff>
    </xdr:from>
    <xdr:ext cx="469744" cy="259045"/>
    <xdr:sp macro="" textlink="">
      <xdr:nvSpPr>
        <xdr:cNvPr id="207" name="テキスト ボックス 206"/>
        <xdr:cNvSpPr txBox="1"/>
      </xdr:nvSpPr>
      <xdr:spPr>
        <a:xfrm>
          <a:off x="895427" y="13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164249</xdr:rowOff>
    </xdr:from>
    <xdr:to>
      <xdr:col>6</xdr:col>
      <xdr:colOff>511175</xdr:colOff>
      <xdr:row>94</xdr:row>
      <xdr:rowOff>83934</xdr:rowOff>
    </xdr:to>
    <xdr:cxnSp macro="">
      <xdr:nvCxnSpPr>
        <xdr:cNvPr id="237" name="直線コネクタ 236"/>
        <xdr:cNvCxnSpPr/>
      </xdr:nvCxnSpPr>
      <xdr:spPr>
        <a:xfrm flipV="1">
          <a:off x="3797300" y="15937649"/>
          <a:ext cx="8382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83934</xdr:rowOff>
    </xdr:from>
    <xdr:to>
      <xdr:col>5</xdr:col>
      <xdr:colOff>358775</xdr:colOff>
      <xdr:row>94</xdr:row>
      <xdr:rowOff>142190</xdr:rowOff>
    </xdr:to>
    <xdr:cxnSp macro="">
      <xdr:nvCxnSpPr>
        <xdr:cNvPr id="240" name="直線コネクタ 239"/>
        <xdr:cNvCxnSpPr/>
      </xdr:nvCxnSpPr>
      <xdr:spPr>
        <a:xfrm flipV="1">
          <a:off x="2908300" y="16200234"/>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142190</xdr:rowOff>
    </xdr:from>
    <xdr:to>
      <xdr:col>4</xdr:col>
      <xdr:colOff>155575</xdr:colOff>
      <xdr:row>95</xdr:row>
      <xdr:rowOff>61925</xdr:rowOff>
    </xdr:to>
    <xdr:cxnSp macro="">
      <xdr:nvCxnSpPr>
        <xdr:cNvPr id="243" name="直線コネクタ 242"/>
        <xdr:cNvCxnSpPr/>
      </xdr:nvCxnSpPr>
      <xdr:spPr>
        <a:xfrm flipV="1">
          <a:off x="2019300" y="16258490"/>
          <a:ext cx="889000" cy="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61925</xdr:rowOff>
    </xdr:from>
    <xdr:to>
      <xdr:col>2</xdr:col>
      <xdr:colOff>638175</xdr:colOff>
      <xdr:row>96</xdr:row>
      <xdr:rowOff>16230</xdr:rowOff>
    </xdr:to>
    <xdr:cxnSp macro="">
      <xdr:nvCxnSpPr>
        <xdr:cNvPr id="246" name="直線コネクタ 245"/>
        <xdr:cNvCxnSpPr/>
      </xdr:nvCxnSpPr>
      <xdr:spPr>
        <a:xfrm flipV="1">
          <a:off x="1130300" y="16349675"/>
          <a:ext cx="889000" cy="1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68546</xdr:rowOff>
    </xdr:from>
    <xdr:ext cx="534377" cy="259045"/>
    <xdr:sp macro="" textlink="">
      <xdr:nvSpPr>
        <xdr:cNvPr id="248" name="テキスト ボックス 247"/>
        <xdr:cNvSpPr txBox="1"/>
      </xdr:nvSpPr>
      <xdr:spPr>
        <a:xfrm>
          <a:off x="1752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48835</xdr:rowOff>
    </xdr:from>
    <xdr:ext cx="534377" cy="259045"/>
    <xdr:sp macro="" textlink="">
      <xdr:nvSpPr>
        <xdr:cNvPr id="250" name="テキスト ボックス 249"/>
        <xdr:cNvSpPr txBox="1"/>
      </xdr:nvSpPr>
      <xdr:spPr>
        <a:xfrm>
          <a:off x="86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113449</xdr:rowOff>
    </xdr:from>
    <xdr:to>
      <xdr:col>6</xdr:col>
      <xdr:colOff>561975</xdr:colOff>
      <xdr:row>93</xdr:row>
      <xdr:rowOff>43599</xdr:rowOff>
    </xdr:to>
    <xdr:sp macro="" textlink="">
      <xdr:nvSpPr>
        <xdr:cNvPr id="256" name="円/楕円 255"/>
        <xdr:cNvSpPr/>
      </xdr:nvSpPr>
      <xdr:spPr>
        <a:xfrm>
          <a:off x="4584700" y="158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136326</xdr:rowOff>
    </xdr:from>
    <xdr:ext cx="599010" cy="259045"/>
    <xdr:sp macro="" textlink="">
      <xdr:nvSpPr>
        <xdr:cNvPr id="257" name="扶助費該当値テキスト"/>
        <xdr:cNvSpPr txBox="1"/>
      </xdr:nvSpPr>
      <xdr:spPr>
        <a:xfrm>
          <a:off x="4686300" y="157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115,067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33134</xdr:rowOff>
    </xdr:from>
    <xdr:to>
      <xdr:col>5</xdr:col>
      <xdr:colOff>409575</xdr:colOff>
      <xdr:row>94</xdr:row>
      <xdr:rowOff>134734</xdr:rowOff>
    </xdr:to>
    <xdr:sp macro="" textlink="">
      <xdr:nvSpPr>
        <xdr:cNvPr id="258" name="円/楕円 257"/>
        <xdr:cNvSpPr/>
      </xdr:nvSpPr>
      <xdr:spPr>
        <a:xfrm>
          <a:off x="3746500" y="161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151261</xdr:rowOff>
    </xdr:from>
    <xdr:ext cx="534377" cy="259045"/>
    <xdr:sp macro="" textlink="">
      <xdr:nvSpPr>
        <xdr:cNvPr id="259" name="テキスト ボックス 258"/>
        <xdr:cNvSpPr txBox="1"/>
      </xdr:nvSpPr>
      <xdr:spPr>
        <a:xfrm>
          <a:off x="3530111" y="15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91390</xdr:rowOff>
    </xdr:from>
    <xdr:to>
      <xdr:col>4</xdr:col>
      <xdr:colOff>206375</xdr:colOff>
      <xdr:row>95</xdr:row>
      <xdr:rowOff>21540</xdr:rowOff>
    </xdr:to>
    <xdr:sp macro="" textlink="">
      <xdr:nvSpPr>
        <xdr:cNvPr id="260" name="円/楕円 259"/>
        <xdr:cNvSpPr/>
      </xdr:nvSpPr>
      <xdr:spPr>
        <a:xfrm>
          <a:off x="2857500" y="162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38067</xdr:rowOff>
    </xdr:from>
    <xdr:ext cx="534377" cy="259045"/>
    <xdr:sp macro="" textlink="">
      <xdr:nvSpPr>
        <xdr:cNvPr id="261" name="テキスト ボックス 260"/>
        <xdr:cNvSpPr txBox="1"/>
      </xdr:nvSpPr>
      <xdr:spPr>
        <a:xfrm>
          <a:off x="2641111" y="159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11125</xdr:rowOff>
    </xdr:from>
    <xdr:to>
      <xdr:col>3</xdr:col>
      <xdr:colOff>3175</xdr:colOff>
      <xdr:row>95</xdr:row>
      <xdr:rowOff>112725</xdr:rowOff>
    </xdr:to>
    <xdr:sp macro="" textlink="">
      <xdr:nvSpPr>
        <xdr:cNvPr id="262" name="円/楕円 261"/>
        <xdr:cNvSpPr/>
      </xdr:nvSpPr>
      <xdr:spPr>
        <a:xfrm>
          <a:off x="1968500" y="162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129252</xdr:rowOff>
    </xdr:from>
    <xdr:ext cx="534377" cy="259045"/>
    <xdr:sp macro="" textlink="">
      <xdr:nvSpPr>
        <xdr:cNvPr id="263" name="テキスト ボックス 262"/>
        <xdr:cNvSpPr txBox="1"/>
      </xdr:nvSpPr>
      <xdr:spPr>
        <a:xfrm>
          <a:off x="1752111" y="160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136880</xdr:rowOff>
    </xdr:from>
    <xdr:to>
      <xdr:col>1</xdr:col>
      <xdr:colOff>485775</xdr:colOff>
      <xdr:row>96</xdr:row>
      <xdr:rowOff>67030</xdr:rowOff>
    </xdr:to>
    <xdr:sp macro="" textlink="">
      <xdr:nvSpPr>
        <xdr:cNvPr id="264" name="円/楕円 263"/>
        <xdr:cNvSpPr/>
      </xdr:nvSpPr>
      <xdr:spPr>
        <a:xfrm>
          <a:off x="1079500" y="164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83557</xdr:rowOff>
    </xdr:from>
    <xdr:ext cx="534377" cy="259045"/>
    <xdr:sp macro="" textlink="">
      <xdr:nvSpPr>
        <xdr:cNvPr id="265" name="テキスト ボックス 264"/>
        <xdr:cNvSpPr txBox="1"/>
      </xdr:nvSpPr>
      <xdr:spPr>
        <a:xfrm>
          <a:off x="863111" y="1619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86394</xdr:rowOff>
    </xdr:from>
    <xdr:to>
      <xdr:col>15</xdr:col>
      <xdr:colOff>180975</xdr:colOff>
      <xdr:row>36</xdr:row>
      <xdr:rowOff>103813</xdr:rowOff>
    </xdr:to>
    <xdr:cxnSp macro="">
      <xdr:nvCxnSpPr>
        <xdr:cNvPr id="294" name="直線コネクタ 293"/>
        <xdr:cNvCxnSpPr/>
      </xdr:nvCxnSpPr>
      <xdr:spPr>
        <a:xfrm>
          <a:off x="9639300" y="6258594"/>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86394</xdr:rowOff>
    </xdr:from>
    <xdr:to>
      <xdr:col>14</xdr:col>
      <xdr:colOff>28575</xdr:colOff>
      <xdr:row>36</xdr:row>
      <xdr:rowOff>120242</xdr:rowOff>
    </xdr:to>
    <xdr:cxnSp macro="">
      <xdr:nvCxnSpPr>
        <xdr:cNvPr id="297" name="直線コネクタ 296"/>
        <xdr:cNvCxnSpPr/>
      </xdr:nvCxnSpPr>
      <xdr:spPr>
        <a:xfrm flipV="1">
          <a:off x="8750300" y="6258594"/>
          <a:ext cx="889000" cy="3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120242</xdr:rowOff>
    </xdr:from>
    <xdr:to>
      <xdr:col>12</xdr:col>
      <xdr:colOff>511175</xdr:colOff>
      <xdr:row>37</xdr:row>
      <xdr:rowOff>8922</xdr:rowOff>
    </xdr:to>
    <xdr:cxnSp macro="">
      <xdr:nvCxnSpPr>
        <xdr:cNvPr id="300" name="直線コネクタ 299"/>
        <xdr:cNvCxnSpPr/>
      </xdr:nvCxnSpPr>
      <xdr:spPr>
        <a:xfrm flipV="1">
          <a:off x="7861300" y="6292442"/>
          <a:ext cx="889000" cy="6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149370</xdr:rowOff>
    </xdr:from>
    <xdr:to>
      <xdr:col>11</xdr:col>
      <xdr:colOff>307975</xdr:colOff>
      <xdr:row>37</xdr:row>
      <xdr:rowOff>8922</xdr:rowOff>
    </xdr:to>
    <xdr:cxnSp macro="">
      <xdr:nvCxnSpPr>
        <xdr:cNvPr id="303" name="直線コネクタ 302"/>
        <xdr:cNvCxnSpPr/>
      </xdr:nvCxnSpPr>
      <xdr:spPr>
        <a:xfrm>
          <a:off x="6972300" y="6321570"/>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53013</xdr:rowOff>
    </xdr:from>
    <xdr:to>
      <xdr:col>15</xdr:col>
      <xdr:colOff>231775</xdr:colOff>
      <xdr:row>36</xdr:row>
      <xdr:rowOff>154613</xdr:rowOff>
    </xdr:to>
    <xdr:sp macro="" textlink="">
      <xdr:nvSpPr>
        <xdr:cNvPr id="313" name="円/楕円 312"/>
        <xdr:cNvSpPr/>
      </xdr:nvSpPr>
      <xdr:spPr>
        <a:xfrm>
          <a:off x="10426700" y="62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31440</xdr:rowOff>
    </xdr:from>
    <xdr:ext cx="599010" cy="259045"/>
    <xdr:sp macro="" textlink="">
      <xdr:nvSpPr>
        <xdr:cNvPr id="314" name="補助費等該当値テキスト"/>
        <xdr:cNvSpPr txBox="1"/>
      </xdr:nvSpPr>
      <xdr:spPr>
        <a:xfrm>
          <a:off x="10528300" y="620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35594</xdr:rowOff>
    </xdr:from>
    <xdr:to>
      <xdr:col>14</xdr:col>
      <xdr:colOff>79375</xdr:colOff>
      <xdr:row>36</xdr:row>
      <xdr:rowOff>137194</xdr:rowOff>
    </xdr:to>
    <xdr:sp macro="" textlink="">
      <xdr:nvSpPr>
        <xdr:cNvPr id="315" name="円/楕円 314"/>
        <xdr:cNvSpPr/>
      </xdr:nvSpPr>
      <xdr:spPr>
        <a:xfrm>
          <a:off x="9588500" y="62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128321</xdr:rowOff>
    </xdr:from>
    <xdr:ext cx="599010" cy="259045"/>
    <xdr:sp macro="" textlink="">
      <xdr:nvSpPr>
        <xdr:cNvPr id="316" name="テキスト ボックス 315"/>
        <xdr:cNvSpPr txBox="1"/>
      </xdr:nvSpPr>
      <xdr:spPr>
        <a:xfrm>
          <a:off x="9339794" y="630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69442</xdr:rowOff>
    </xdr:from>
    <xdr:to>
      <xdr:col>12</xdr:col>
      <xdr:colOff>561975</xdr:colOff>
      <xdr:row>36</xdr:row>
      <xdr:rowOff>171042</xdr:rowOff>
    </xdr:to>
    <xdr:sp macro="" textlink="">
      <xdr:nvSpPr>
        <xdr:cNvPr id="317" name="円/楕円 316"/>
        <xdr:cNvSpPr/>
      </xdr:nvSpPr>
      <xdr:spPr>
        <a:xfrm>
          <a:off x="8699500" y="62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162169</xdr:rowOff>
    </xdr:from>
    <xdr:ext cx="599010" cy="259045"/>
    <xdr:sp macro="" textlink="">
      <xdr:nvSpPr>
        <xdr:cNvPr id="318" name="テキスト ボックス 317"/>
        <xdr:cNvSpPr txBox="1"/>
      </xdr:nvSpPr>
      <xdr:spPr>
        <a:xfrm>
          <a:off x="8450794" y="633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129572</xdr:rowOff>
    </xdr:from>
    <xdr:to>
      <xdr:col>11</xdr:col>
      <xdr:colOff>358775</xdr:colOff>
      <xdr:row>37</xdr:row>
      <xdr:rowOff>59722</xdr:rowOff>
    </xdr:to>
    <xdr:sp macro="" textlink="">
      <xdr:nvSpPr>
        <xdr:cNvPr id="319" name="円/楕円 318"/>
        <xdr:cNvSpPr/>
      </xdr:nvSpPr>
      <xdr:spPr>
        <a:xfrm>
          <a:off x="7810500" y="63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50849</xdr:rowOff>
    </xdr:from>
    <xdr:ext cx="534377" cy="259045"/>
    <xdr:sp macro="" textlink="">
      <xdr:nvSpPr>
        <xdr:cNvPr id="320" name="テキスト ボックス 319"/>
        <xdr:cNvSpPr txBox="1"/>
      </xdr:nvSpPr>
      <xdr:spPr>
        <a:xfrm>
          <a:off x="7594111" y="63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98570</xdr:rowOff>
    </xdr:from>
    <xdr:to>
      <xdr:col>10</xdr:col>
      <xdr:colOff>155575</xdr:colOff>
      <xdr:row>37</xdr:row>
      <xdr:rowOff>28720</xdr:rowOff>
    </xdr:to>
    <xdr:sp macro="" textlink="">
      <xdr:nvSpPr>
        <xdr:cNvPr id="321" name="円/楕円 320"/>
        <xdr:cNvSpPr/>
      </xdr:nvSpPr>
      <xdr:spPr>
        <a:xfrm>
          <a:off x="6921500" y="62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45247</xdr:rowOff>
    </xdr:from>
    <xdr:ext cx="599010" cy="259045"/>
    <xdr:sp macro="" textlink="">
      <xdr:nvSpPr>
        <xdr:cNvPr id="322" name="テキスト ボックス 321"/>
        <xdr:cNvSpPr txBox="1"/>
      </xdr:nvSpPr>
      <xdr:spPr>
        <a:xfrm>
          <a:off x="6672794" y="60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97279</xdr:rowOff>
    </xdr:from>
    <xdr:to>
      <xdr:col>15</xdr:col>
      <xdr:colOff>180975</xdr:colOff>
      <xdr:row>56</xdr:row>
      <xdr:rowOff>99708</xdr:rowOff>
    </xdr:to>
    <xdr:cxnSp macro="">
      <xdr:nvCxnSpPr>
        <xdr:cNvPr id="349" name="直線コネクタ 348"/>
        <xdr:cNvCxnSpPr/>
      </xdr:nvCxnSpPr>
      <xdr:spPr>
        <a:xfrm flipV="1">
          <a:off x="9639300" y="9698479"/>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149782</xdr:rowOff>
    </xdr:from>
    <xdr:to>
      <xdr:col>14</xdr:col>
      <xdr:colOff>28575</xdr:colOff>
      <xdr:row>56</xdr:row>
      <xdr:rowOff>99708</xdr:rowOff>
    </xdr:to>
    <xdr:cxnSp macro="">
      <xdr:nvCxnSpPr>
        <xdr:cNvPr id="352" name="直線コネクタ 351"/>
        <xdr:cNvCxnSpPr/>
      </xdr:nvCxnSpPr>
      <xdr:spPr>
        <a:xfrm>
          <a:off x="8750300" y="9579532"/>
          <a:ext cx="889000" cy="1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149782</xdr:rowOff>
    </xdr:from>
    <xdr:to>
      <xdr:col>12</xdr:col>
      <xdr:colOff>511175</xdr:colOff>
      <xdr:row>57</xdr:row>
      <xdr:rowOff>9037</xdr:rowOff>
    </xdr:to>
    <xdr:cxnSp macro="">
      <xdr:nvCxnSpPr>
        <xdr:cNvPr id="355" name="直線コネクタ 354"/>
        <xdr:cNvCxnSpPr/>
      </xdr:nvCxnSpPr>
      <xdr:spPr>
        <a:xfrm flipV="1">
          <a:off x="7861300" y="9579532"/>
          <a:ext cx="889000" cy="20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56863</xdr:rowOff>
    </xdr:from>
    <xdr:ext cx="599010" cy="259045"/>
    <xdr:sp macro="" textlink="">
      <xdr:nvSpPr>
        <xdr:cNvPr id="357" name="テキスト ボックス 356"/>
        <xdr:cNvSpPr txBox="1"/>
      </xdr:nvSpPr>
      <xdr:spPr>
        <a:xfrm>
          <a:off x="8450794"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9037</xdr:rowOff>
    </xdr:from>
    <xdr:to>
      <xdr:col>11</xdr:col>
      <xdr:colOff>307975</xdr:colOff>
      <xdr:row>58</xdr:row>
      <xdr:rowOff>9676</xdr:rowOff>
    </xdr:to>
    <xdr:cxnSp macro="">
      <xdr:nvCxnSpPr>
        <xdr:cNvPr id="358" name="直線コネクタ 357"/>
        <xdr:cNvCxnSpPr/>
      </xdr:nvCxnSpPr>
      <xdr:spPr>
        <a:xfrm flipV="1">
          <a:off x="6972300" y="9781687"/>
          <a:ext cx="889000" cy="17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61365</xdr:rowOff>
    </xdr:from>
    <xdr:ext cx="599010" cy="259045"/>
    <xdr:sp macro="" textlink="">
      <xdr:nvSpPr>
        <xdr:cNvPr id="360" name="テキスト ボックス 359"/>
        <xdr:cNvSpPr txBox="1"/>
      </xdr:nvSpPr>
      <xdr:spPr>
        <a:xfrm>
          <a:off x="7561794"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80209</xdr:rowOff>
    </xdr:from>
    <xdr:ext cx="599010" cy="259045"/>
    <xdr:sp macro="" textlink="">
      <xdr:nvSpPr>
        <xdr:cNvPr id="362" name="テキスト ボックス 361"/>
        <xdr:cNvSpPr txBox="1"/>
      </xdr:nvSpPr>
      <xdr:spPr>
        <a:xfrm>
          <a:off x="6672794" y="100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46479</xdr:rowOff>
    </xdr:from>
    <xdr:to>
      <xdr:col>15</xdr:col>
      <xdr:colOff>231775</xdr:colOff>
      <xdr:row>56</xdr:row>
      <xdr:rowOff>148079</xdr:rowOff>
    </xdr:to>
    <xdr:sp macro="" textlink="">
      <xdr:nvSpPr>
        <xdr:cNvPr id="368" name="円/楕円 367"/>
        <xdr:cNvSpPr/>
      </xdr:nvSpPr>
      <xdr:spPr>
        <a:xfrm>
          <a:off x="10426700" y="96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69356</xdr:rowOff>
    </xdr:from>
    <xdr:ext cx="599010" cy="259045"/>
    <xdr:sp macro="" textlink="">
      <xdr:nvSpPr>
        <xdr:cNvPr id="369" name="普通建設事業費該当値テキスト"/>
        <xdr:cNvSpPr txBox="1"/>
      </xdr:nvSpPr>
      <xdr:spPr>
        <a:xfrm>
          <a:off x="10528300" y="949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842,786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48908</xdr:rowOff>
    </xdr:from>
    <xdr:to>
      <xdr:col>14</xdr:col>
      <xdr:colOff>79375</xdr:colOff>
      <xdr:row>56</xdr:row>
      <xdr:rowOff>150508</xdr:rowOff>
    </xdr:to>
    <xdr:sp macro="" textlink="">
      <xdr:nvSpPr>
        <xdr:cNvPr id="370" name="円/楕円 369"/>
        <xdr:cNvSpPr/>
      </xdr:nvSpPr>
      <xdr:spPr>
        <a:xfrm>
          <a:off x="9588500" y="96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167035</xdr:rowOff>
    </xdr:from>
    <xdr:ext cx="599010" cy="259045"/>
    <xdr:sp macro="" textlink="">
      <xdr:nvSpPr>
        <xdr:cNvPr id="371" name="テキスト ボックス 370"/>
        <xdr:cNvSpPr txBox="1"/>
      </xdr:nvSpPr>
      <xdr:spPr>
        <a:xfrm>
          <a:off x="9339794" y="94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837,472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98982</xdr:rowOff>
    </xdr:from>
    <xdr:to>
      <xdr:col>12</xdr:col>
      <xdr:colOff>561975</xdr:colOff>
      <xdr:row>56</xdr:row>
      <xdr:rowOff>29132</xdr:rowOff>
    </xdr:to>
    <xdr:sp macro="" textlink="">
      <xdr:nvSpPr>
        <xdr:cNvPr id="372" name="円/楕円 371"/>
        <xdr:cNvSpPr/>
      </xdr:nvSpPr>
      <xdr:spPr>
        <a:xfrm>
          <a:off x="8699500" y="95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45659</xdr:rowOff>
    </xdr:from>
    <xdr:ext cx="690189" cy="259045"/>
    <xdr:sp macro="" textlink="">
      <xdr:nvSpPr>
        <xdr:cNvPr id="373" name="テキスト ボックス 372"/>
        <xdr:cNvSpPr txBox="1"/>
      </xdr:nvSpPr>
      <xdr:spPr>
        <a:xfrm>
          <a:off x="8405204" y="93039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1,102,947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129687</xdr:rowOff>
    </xdr:from>
    <xdr:to>
      <xdr:col>11</xdr:col>
      <xdr:colOff>358775</xdr:colOff>
      <xdr:row>57</xdr:row>
      <xdr:rowOff>59837</xdr:rowOff>
    </xdr:to>
    <xdr:sp macro="" textlink="">
      <xdr:nvSpPr>
        <xdr:cNvPr id="374" name="円/楕円 373"/>
        <xdr:cNvSpPr/>
      </xdr:nvSpPr>
      <xdr:spPr>
        <a:xfrm>
          <a:off x="7810500" y="97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76364</xdr:rowOff>
    </xdr:from>
    <xdr:ext cx="599010" cy="259045"/>
    <xdr:sp macro="" textlink="">
      <xdr:nvSpPr>
        <xdr:cNvPr id="375" name="テキスト ボックス 374"/>
        <xdr:cNvSpPr txBox="1"/>
      </xdr:nvSpPr>
      <xdr:spPr>
        <a:xfrm>
          <a:off x="7561794" y="950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130326</xdr:rowOff>
    </xdr:from>
    <xdr:to>
      <xdr:col>10</xdr:col>
      <xdr:colOff>155575</xdr:colOff>
      <xdr:row>58</xdr:row>
      <xdr:rowOff>60476</xdr:rowOff>
    </xdr:to>
    <xdr:sp macro="" textlink="">
      <xdr:nvSpPr>
        <xdr:cNvPr id="376" name="円/楕円 375"/>
        <xdr:cNvSpPr/>
      </xdr:nvSpPr>
      <xdr:spPr>
        <a:xfrm>
          <a:off x="6921500" y="99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77003</xdr:rowOff>
    </xdr:from>
    <xdr:ext cx="599010" cy="259045"/>
    <xdr:sp macro="" textlink="">
      <xdr:nvSpPr>
        <xdr:cNvPr id="377" name="テキスト ボックス 376"/>
        <xdr:cNvSpPr txBox="1"/>
      </xdr:nvSpPr>
      <xdr:spPr>
        <a:xfrm>
          <a:off x="6672794" y="967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162669</xdr:rowOff>
    </xdr:from>
    <xdr:to>
      <xdr:col>15</xdr:col>
      <xdr:colOff>180975</xdr:colOff>
      <xdr:row>79</xdr:row>
      <xdr:rowOff>16996</xdr:rowOff>
    </xdr:to>
    <xdr:cxnSp macro="">
      <xdr:nvCxnSpPr>
        <xdr:cNvPr id="406" name="直線コネクタ 405"/>
        <xdr:cNvCxnSpPr/>
      </xdr:nvCxnSpPr>
      <xdr:spPr>
        <a:xfrm flipV="1">
          <a:off x="9639300" y="13535769"/>
          <a:ext cx="8382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16996</xdr:rowOff>
    </xdr:from>
    <xdr:to>
      <xdr:col>14</xdr:col>
      <xdr:colOff>28575</xdr:colOff>
      <xdr:row>79</xdr:row>
      <xdr:rowOff>44450</xdr:rowOff>
    </xdr:to>
    <xdr:cxnSp macro="">
      <xdr:nvCxnSpPr>
        <xdr:cNvPr id="409" name="直線コネクタ 408"/>
        <xdr:cNvCxnSpPr/>
      </xdr:nvCxnSpPr>
      <xdr:spPr>
        <a:xfrm flipV="1">
          <a:off x="8750300" y="13561546"/>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111869</xdr:rowOff>
    </xdr:from>
    <xdr:to>
      <xdr:col>15</xdr:col>
      <xdr:colOff>231775</xdr:colOff>
      <xdr:row>79</xdr:row>
      <xdr:rowOff>42019</xdr:rowOff>
    </xdr:to>
    <xdr:sp macro="" textlink="">
      <xdr:nvSpPr>
        <xdr:cNvPr id="419" name="円/楕円 418"/>
        <xdr:cNvSpPr/>
      </xdr:nvSpPr>
      <xdr:spPr>
        <a:xfrm>
          <a:off x="10426700" y="13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26796</xdr:rowOff>
    </xdr:from>
    <xdr:ext cx="534377" cy="259045"/>
    <xdr:sp macro="" textlink="">
      <xdr:nvSpPr>
        <xdr:cNvPr id="420" name="普通建設事業費 （ うち新規整備　）該当値テキスト"/>
        <xdr:cNvSpPr txBox="1"/>
      </xdr:nvSpPr>
      <xdr:spPr>
        <a:xfrm>
          <a:off x="10528300" y="133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137646</xdr:rowOff>
    </xdr:from>
    <xdr:to>
      <xdr:col>14</xdr:col>
      <xdr:colOff>79375</xdr:colOff>
      <xdr:row>79</xdr:row>
      <xdr:rowOff>67796</xdr:rowOff>
    </xdr:to>
    <xdr:sp macro="" textlink="">
      <xdr:nvSpPr>
        <xdr:cNvPr id="421" name="円/楕円 420"/>
        <xdr:cNvSpPr/>
      </xdr:nvSpPr>
      <xdr:spPr>
        <a:xfrm>
          <a:off x="9588500" y="135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58923</xdr:rowOff>
    </xdr:from>
    <xdr:ext cx="534377" cy="259045"/>
    <xdr:sp macro="" textlink="">
      <xdr:nvSpPr>
        <xdr:cNvPr id="422" name="テキスト ボックス 421"/>
        <xdr:cNvSpPr txBox="1"/>
      </xdr:nvSpPr>
      <xdr:spPr>
        <a:xfrm>
          <a:off x="9372111" y="136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3" name="円/楕円 422"/>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4" name="テキスト ボックス 423"/>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96901</xdr:rowOff>
    </xdr:from>
    <xdr:to>
      <xdr:col>15</xdr:col>
      <xdr:colOff>180975</xdr:colOff>
      <xdr:row>94</xdr:row>
      <xdr:rowOff>99623</xdr:rowOff>
    </xdr:to>
    <xdr:cxnSp macro="">
      <xdr:nvCxnSpPr>
        <xdr:cNvPr id="451" name="直線コネクタ 450"/>
        <xdr:cNvCxnSpPr/>
      </xdr:nvCxnSpPr>
      <xdr:spPr>
        <a:xfrm flipV="1">
          <a:off x="9639300" y="16213201"/>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167526</xdr:rowOff>
    </xdr:from>
    <xdr:to>
      <xdr:col>14</xdr:col>
      <xdr:colOff>28575</xdr:colOff>
      <xdr:row>94</xdr:row>
      <xdr:rowOff>99623</xdr:rowOff>
    </xdr:to>
    <xdr:cxnSp macro="">
      <xdr:nvCxnSpPr>
        <xdr:cNvPr id="454" name="直線コネクタ 453"/>
        <xdr:cNvCxnSpPr/>
      </xdr:nvCxnSpPr>
      <xdr:spPr>
        <a:xfrm>
          <a:off x="8750300" y="15940926"/>
          <a:ext cx="889000" cy="27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62645</xdr:rowOff>
    </xdr:from>
    <xdr:ext cx="599010" cy="259045"/>
    <xdr:sp macro="" textlink="">
      <xdr:nvSpPr>
        <xdr:cNvPr id="458" name="テキスト ボックス 457"/>
        <xdr:cNvSpPr txBox="1"/>
      </xdr:nvSpPr>
      <xdr:spPr>
        <a:xfrm>
          <a:off x="8450794" y="168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46101</xdr:rowOff>
    </xdr:from>
    <xdr:to>
      <xdr:col>15</xdr:col>
      <xdr:colOff>231775</xdr:colOff>
      <xdr:row>94</xdr:row>
      <xdr:rowOff>147701</xdr:rowOff>
    </xdr:to>
    <xdr:sp macro="" textlink="">
      <xdr:nvSpPr>
        <xdr:cNvPr id="464" name="円/楕円 463"/>
        <xdr:cNvSpPr/>
      </xdr:nvSpPr>
      <xdr:spPr>
        <a:xfrm>
          <a:off x="10426700" y="161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68978</xdr:rowOff>
    </xdr:from>
    <xdr:ext cx="599010" cy="259045"/>
    <xdr:sp macro="" textlink="">
      <xdr:nvSpPr>
        <xdr:cNvPr id="465" name="普通建設事業費 （ うち更新整備　）該当値テキスト"/>
        <xdr:cNvSpPr txBox="1"/>
      </xdr:nvSpPr>
      <xdr:spPr>
        <a:xfrm>
          <a:off x="10528300" y="1601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796,805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48823</xdr:rowOff>
    </xdr:from>
    <xdr:to>
      <xdr:col>14</xdr:col>
      <xdr:colOff>79375</xdr:colOff>
      <xdr:row>94</xdr:row>
      <xdr:rowOff>150423</xdr:rowOff>
    </xdr:to>
    <xdr:sp macro="" textlink="">
      <xdr:nvSpPr>
        <xdr:cNvPr id="466" name="円/楕円 465"/>
        <xdr:cNvSpPr/>
      </xdr:nvSpPr>
      <xdr:spPr>
        <a:xfrm>
          <a:off x="9588500" y="161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166950</xdr:rowOff>
    </xdr:from>
    <xdr:ext cx="599010" cy="259045"/>
    <xdr:sp macro="" textlink="">
      <xdr:nvSpPr>
        <xdr:cNvPr id="467" name="テキスト ボックス 466"/>
        <xdr:cNvSpPr txBox="1"/>
      </xdr:nvSpPr>
      <xdr:spPr>
        <a:xfrm>
          <a:off x="9339794" y="1594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793,828</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116726</xdr:rowOff>
    </xdr:from>
    <xdr:to>
      <xdr:col>12</xdr:col>
      <xdr:colOff>561975</xdr:colOff>
      <xdr:row>93</xdr:row>
      <xdr:rowOff>46876</xdr:rowOff>
    </xdr:to>
    <xdr:sp macro="" textlink="">
      <xdr:nvSpPr>
        <xdr:cNvPr id="468" name="円/楕円 467"/>
        <xdr:cNvSpPr/>
      </xdr:nvSpPr>
      <xdr:spPr>
        <a:xfrm>
          <a:off x="8699500" y="158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91</xdr:row>
      <xdr:rowOff>63403</xdr:rowOff>
    </xdr:from>
    <xdr:ext cx="690189" cy="259045"/>
    <xdr:sp macro="" textlink="">
      <xdr:nvSpPr>
        <xdr:cNvPr id="469" name="テキスト ボックス 468"/>
        <xdr:cNvSpPr txBox="1"/>
      </xdr:nvSpPr>
      <xdr:spPr>
        <a:xfrm>
          <a:off x="8405204" y="15665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5" name="テキスト ボックス 48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7" name="テキスト ボックス 48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70137</xdr:rowOff>
    </xdr:from>
    <xdr:to>
      <xdr:col>23</xdr:col>
      <xdr:colOff>516889</xdr:colOff>
      <xdr:row>39</xdr:row>
      <xdr:rowOff>44450</xdr:rowOff>
    </xdr:to>
    <xdr:cxnSp macro="">
      <xdr:nvCxnSpPr>
        <xdr:cNvPr id="493" name="直線コネクタ 492"/>
        <xdr:cNvCxnSpPr/>
      </xdr:nvCxnSpPr>
      <xdr:spPr>
        <a:xfrm flipV="1">
          <a:off x="16317595" y="5899437"/>
          <a:ext cx="1269" cy="83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16814</xdr:rowOff>
    </xdr:from>
    <xdr:ext cx="599010" cy="259045"/>
    <xdr:sp macro="" textlink="">
      <xdr:nvSpPr>
        <xdr:cNvPr id="496" name="災害復旧事業費最大値テキスト"/>
        <xdr:cNvSpPr txBox="1"/>
      </xdr:nvSpPr>
      <xdr:spPr>
        <a:xfrm>
          <a:off x="16370300" y="56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34</xdr:row>
      <xdr:rowOff>70137</xdr:rowOff>
    </xdr:from>
    <xdr:to>
      <xdr:col>23</xdr:col>
      <xdr:colOff>606425</xdr:colOff>
      <xdr:row>34</xdr:row>
      <xdr:rowOff>70137</xdr:rowOff>
    </xdr:to>
    <xdr:cxnSp macro="">
      <xdr:nvCxnSpPr>
        <xdr:cNvPr id="497" name="直線コネクタ 496"/>
        <xdr:cNvCxnSpPr/>
      </xdr:nvCxnSpPr>
      <xdr:spPr>
        <a:xfrm>
          <a:off x="16230600" y="589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60208</xdr:rowOff>
    </xdr:from>
    <xdr:to>
      <xdr:col>23</xdr:col>
      <xdr:colOff>517525</xdr:colOff>
      <xdr:row>39</xdr:row>
      <xdr:rowOff>25149</xdr:rowOff>
    </xdr:to>
    <xdr:cxnSp macro="">
      <xdr:nvCxnSpPr>
        <xdr:cNvPr id="498" name="直線コネクタ 497"/>
        <xdr:cNvCxnSpPr/>
      </xdr:nvCxnSpPr>
      <xdr:spPr>
        <a:xfrm flipV="1">
          <a:off x="15481300" y="6403858"/>
          <a:ext cx="838200" cy="30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76791</xdr:rowOff>
    </xdr:from>
    <xdr:ext cx="469744" cy="259045"/>
    <xdr:sp macro="" textlink="">
      <xdr:nvSpPr>
        <xdr:cNvPr id="499" name="災害復旧事業費平均値テキスト"/>
        <xdr:cNvSpPr txBox="1"/>
      </xdr:nvSpPr>
      <xdr:spPr>
        <a:xfrm>
          <a:off x="16370300" y="6591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98364</xdr:rowOff>
    </xdr:from>
    <xdr:to>
      <xdr:col>23</xdr:col>
      <xdr:colOff>568325</xdr:colOff>
      <xdr:row>39</xdr:row>
      <xdr:rowOff>28514</xdr:rowOff>
    </xdr:to>
    <xdr:sp macro="" textlink="">
      <xdr:nvSpPr>
        <xdr:cNvPr id="500" name="フローチャート : 判断 499"/>
        <xdr:cNvSpPr/>
      </xdr:nvSpPr>
      <xdr:spPr>
        <a:xfrm>
          <a:off x="16268700" y="66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102164</xdr:rowOff>
    </xdr:from>
    <xdr:to>
      <xdr:col>22</xdr:col>
      <xdr:colOff>365125</xdr:colOff>
      <xdr:row>39</xdr:row>
      <xdr:rowOff>25149</xdr:rowOff>
    </xdr:to>
    <xdr:cxnSp macro="">
      <xdr:nvCxnSpPr>
        <xdr:cNvPr id="501" name="直線コネクタ 500"/>
        <xdr:cNvCxnSpPr/>
      </xdr:nvCxnSpPr>
      <xdr:spPr>
        <a:xfrm>
          <a:off x="14592300" y="6617264"/>
          <a:ext cx="889000" cy="9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72944</xdr:rowOff>
    </xdr:from>
    <xdr:to>
      <xdr:col>22</xdr:col>
      <xdr:colOff>415925</xdr:colOff>
      <xdr:row>39</xdr:row>
      <xdr:rowOff>3094</xdr:rowOff>
    </xdr:to>
    <xdr:sp macro="" textlink="">
      <xdr:nvSpPr>
        <xdr:cNvPr id="502" name="フローチャート : 判断 501"/>
        <xdr:cNvSpPr/>
      </xdr:nvSpPr>
      <xdr:spPr>
        <a:xfrm>
          <a:off x="15430500" y="658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19621</xdr:rowOff>
    </xdr:from>
    <xdr:ext cx="534377" cy="259045"/>
    <xdr:sp macro="" textlink="">
      <xdr:nvSpPr>
        <xdr:cNvPr id="503" name="テキスト ボックス 502"/>
        <xdr:cNvSpPr txBox="1"/>
      </xdr:nvSpPr>
      <xdr:spPr>
        <a:xfrm>
          <a:off x="15214111" y="636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89233</xdr:rowOff>
    </xdr:from>
    <xdr:to>
      <xdr:col>21</xdr:col>
      <xdr:colOff>161925</xdr:colOff>
      <xdr:row>38</xdr:row>
      <xdr:rowOff>102164</xdr:rowOff>
    </xdr:to>
    <xdr:cxnSp macro="">
      <xdr:nvCxnSpPr>
        <xdr:cNvPr id="504" name="直線コネクタ 503"/>
        <xdr:cNvCxnSpPr/>
      </xdr:nvCxnSpPr>
      <xdr:spPr>
        <a:xfrm>
          <a:off x="13703300" y="6089983"/>
          <a:ext cx="889000" cy="5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56523</xdr:rowOff>
    </xdr:from>
    <xdr:to>
      <xdr:col>21</xdr:col>
      <xdr:colOff>212725</xdr:colOff>
      <xdr:row>38</xdr:row>
      <xdr:rowOff>158123</xdr:rowOff>
    </xdr:to>
    <xdr:sp macro="" textlink="">
      <xdr:nvSpPr>
        <xdr:cNvPr id="505" name="フローチャート : 判断 504"/>
        <xdr:cNvSpPr/>
      </xdr:nvSpPr>
      <xdr:spPr>
        <a:xfrm>
          <a:off x="14541500" y="6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149250</xdr:rowOff>
    </xdr:from>
    <xdr:ext cx="534377" cy="259045"/>
    <xdr:sp macro="" textlink="">
      <xdr:nvSpPr>
        <xdr:cNvPr id="506" name="テキスト ボックス 505"/>
        <xdr:cNvSpPr txBox="1"/>
      </xdr:nvSpPr>
      <xdr:spPr>
        <a:xfrm>
          <a:off x="14325111" y="66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66030</xdr:rowOff>
    </xdr:from>
    <xdr:to>
      <xdr:col>19</xdr:col>
      <xdr:colOff>644525</xdr:colOff>
      <xdr:row>35</xdr:row>
      <xdr:rowOff>89233</xdr:rowOff>
    </xdr:to>
    <xdr:cxnSp macro="">
      <xdr:nvCxnSpPr>
        <xdr:cNvPr id="507" name="直線コネクタ 506"/>
        <xdr:cNvCxnSpPr/>
      </xdr:nvCxnSpPr>
      <xdr:spPr>
        <a:xfrm>
          <a:off x="12814300" y="5380980"/>
          <a:ext cx="889000" cy="7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45268</xdr:rowOff>
    </xdr:from>
    <xdr:to>
      <xdr:col>20</xdr:col>
      <xdr:colOff>9525</xdr:colOff>
      <xdr:row>38</xdr:row>
      <xdr:rowOff>146868</xdr:rowOff>
    </xdr:to>
    <xdr:sp macro="" textlink="">
      <xdr:nvSpPr>
        <xdr:cNvPr id="508" name="フローチャート : 判断 507"/>
        <xdr:cNvSpPr/>
      </xdr:nvSpPr>
      <xdr:spPr>
        <a:xfrm>
          <a:off x="13652500" y="65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137995</xdr:rowOff>
    </xdr:from>
    <xdr:ext cx="534377" cy="259045"/>
    <xdr:sp macro="" textlink="">
      <xdr:nvSpPr>
        <xdr:cNvPr id="509" name="テキスト ボックス 508"/>
        <xdr:cNvSpPr txBox="1"/>
      </xdr:nvSpPr>
      <xdr:spPr>
        <a:xfrm>
          <a:off x="13436111" y="66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8989</xdr:rowOff>
    </xdr:from>
    <xdr:to>
      <xdr:col>18</xdr:col>
      <xdr:colOff>492125</xdr:colOff>
      <xdr:row>38</xdr:row>
      <xdr:rowOff>110589</xdr:rowOff>
    </xdr:to>
    <xdr:sp macro="" textlink="">
      <xdr:nvSpPr>
        <xdr:cNvPr id="510" name="フローチャート : 判断 509"/>
        <xdr:cNvSpPr/>
      </xdr:nvSpPr>
      <xdr:spPr>
        <a:xfrm>
          <a:off x="12763500" y="65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101716</xdr:rowOff>
    </xdr:from>
    <xdr:ext cx="534377" cy="259045"/>
    <xdr:sp macro="" textlink="">
      <xdr:nvSpPr>
        <xdr:cNvPr id="511" name="テキスト ボックス 510"/>
        <xdr:cNvSpPr txBox="1"/>
      </xdr:nvSpPr>
      <xdr:spPr>
        <a:xfrm>
          <a:off x="12547111" y="66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9408</xdr:rowOff>
    </xdr:from>
    <xdr:to>
      <xdr:col>23</xdr:col>
      <xdr:colOff>568325</xdr:colOff>
      <xdr:row>37</xdr:row>
      <xdr:rowOff>111008</xdr:rowOff>
    </xdr:to>
    <xdr:sp macro="" textlink="">
      <xdr:nvSpPr>
        <xdr:cNvPr id="517" name="円/楕円 516"/>
        <xdr:cNvSpPr/>
      </xdr:nvSpPr>
      <xdr:spPr>
        <a:xfrm>
          <a:off x="16268700" y="63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32285</xdr:rowOff>
    </xdr:from>
    <xdr:ext cx="534377" cy="259045"/>
    <xdr:sp macro="" textlink="">
      <xdr:nvSpPr>
        <xdr:cNvPr id="518" name="災害復旧事業費該当値テキスト"/>
        <xdr:cNvSpPr txBox="1"/>
      </xdr:nvSpPr>
      <xdr:spPr>
        <a:xfrm>
          <a:off x="16370300" y="62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145799</xdr:rowOff>
    </xdr:from>
    <xdr:to>
      <xdr:col>22</xdr:col>
      <xdr:colOff>415925</xdr:colOff>
      <xdr:row>39</xdr:row>
      <xdr:rowOff>75949</xdr:rowOff>
    </xdr:to>
    <xdr:sp macro="" textlink="">
      <xdr:nvSpPr>
        <xdr:cNvPr id="519" name="円/楕円 518"/>
        <xdr:cNvSpPr/>
      </xdr:nvSpPr>
      <xdr:spPr>
        <a:xfrm>
          <a:off x="15430500" y="66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67076</xdr:rowOff>
    </xdr:from>
    <xdr:ext cx="469744" cy="259045"/>
    <xdr:sp macro="" textlink="">
      <xdr:nvSpPr>
        <xdr:cNvPr id="520" name="テキスト ボックス 519"/>
        <xdr:cNvSpPr txBox="1"/>
      </xdr:nvSpPr>
      <xdr:spPr>
        <a:xfrm>
          <a:off x="15246427" y="675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51364</xdr:rowOff>
    </xdr:from>
    <xdr:to>
      <xdr:col>21</xdr:col>
      <xdr:colOff>212725</xdr:colOff>
      <xdr:row>38</xdr:row>
      <xdr:rowOff>152964</xdr:rowOff>
    </xdr:to>
    <xdr:sp macro="" textlink="">
      <xdr:nvSpPr>
        <xdr:cNvPr id="521" name="円/楕円 520"/>
        <xdr:cNvSpPr/>
      </xdr:nvSpPr>
      <xdr:spPr>
        <a:xfrm>
          <a:off x="14541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169491</xdr:rowOff>
    </xdr:from>
    <xdr:ext cx="534377" cy="259045"/>
    <xdr:sp macro="" textlink="">
      <xdr:nvSpPr>
        <xdr:cNvPr id="522" name="テキスト ボックス 521"/>
        <xdr:cNvSpPr txBox="1"/>
      </xdr:nvSpPr>
      <xdr:spPr>
        <a:xfrm>
          <a:off x="14325111" y="634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38433</xdr:rowOff>
    </xdr:from>
    <xdr:to>
      <xdr:col>20</xdr:col>
      <xdr:colOff>9525</xdr:colOff>
      <xdr:row>35</xdr:row>
      <xdr:rowOff>140033</xdr:rowOff>
    </xdr:to>
    <xdr:sp macro="" textlink="">
      <xdr:nvSpPr>
        <xdr:cNvPr id="523" name="円/楕円 522"/>
        <xdr:cNvSpPr/>
      </xdr:nvSpPr>
      <xdr:spPr>
        <a:xfrm>
          <a:off x="13652500" y="60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156560</xdr:rowOff>
    </xdr:from>
    <xdr:ext cx="534377" cy="259045"/>
    <xdr:sp macro="" textlink="">
      <xdr:nvSpPr>
        <xdr:cNvPr id="524" name="テキスト ボックス 523"/>
        <xdr:cNvSpPr txBox="1"/>
      </xdr:nvSpPr>
      <xdr:spPr>
        <a:xfrm>
          <a:off x="13436111" y="58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84,123</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15230</xdr:rowOff>
    </xdr:from>
    <xdr:to>
      <xdr:col>18</xdr:col>
      <xdr:colOff>492125</xdr:colOff>
      <xdr:row>31</xdr:row>
      <xdr:rowOff>116830</xdr:rowOff>
    </xdr:to>
    <xdr:sp macro="" textlink="">
      <xdr:nvSpPr>
        <xdr:cNvPr id="525" name="円/楕円 524"/>
        <xdr:cNvSpPr/>
      </xdr:nvSpPr>
      <xdr:spPr>
        <a:xfrm>
          <a:off x="12763500" y="5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133357</xdr:rowOff>
    </xdr:from>
    <xdr:ext cx="599010" cy="259045"/>
    <xdr:sp macro="" textlink="">
      <xdr:nvSpPr>
        <xdr:cNvPr id="526" name="テキスト ボックス 525"/>
        <xdr:cNvSpPr txBox="1"/>
      </xdr:nvSpPr>
      <xdr:spPr>
        <a:xfrm>
          <a:off x="12514794" y="510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129817</xdr:rowOff>
    </xdr:from>
    <xdr:to>
      <xdr:col>23</xdr:col>
      <xdr:colOff>517525</xdr:colOff>
      <xdr:row>77</xdr:row>
      <xdr:rowOff>132797</xdr:rowOff>
    </xdr:to>
    <xdr:cxnSp macro="">
      <xdr:nvCxnSpPr>
        <xdr:cNvPr id="614" name="直線コネクタ 613"/>
        <xdr:cNvCxnSpPr/>
      </xdr:nvCxnSpPr>
      <xdr:spPr>
        <a:xfrm flipV="1">
          <a:off x="15481300" y="13331467"/>
          <a:ext cx="8382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5"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132797</xdr:rowOff>
    </xdr:from>
    <xdr:to>
      <xdr:col>22</xdr:col>
      <xdr:colOff>365125</xdr:colOff>
      <xdr:row>77</xdr:row>
      <xdr:rowOff>134133</xdr:rowOff>
    </xdr:to>
    <xdr:cxnSp macro="">
      <xdr:nvCxnSpPr>
        <xdr:cNvPr id="617" name="直線コネクタ 616"/>
        <xdr:cNvCxnSpPr/>
      </xdr:nvCxnSpPr>
      <xdr:spPr>
        <a:xfrm flipV="1">
          <a:off x="14592300" y="13334447"/>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9" name="テキスト ボックス 618"/>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121389</xdr:rowOff>
    </xdr:from>
    <xdr:to>
      <xdr:col>21</xdr:col>
      <xdr:colOff>161925</xdr:colOff>
      <xdr:row>77</xdr:row>
      <xdr:rowOff>134133</xdr:rowOff>
    </xdr:to>
    <xdr:cxnSp macro="">
      <xdr:nvCxnSpPr>
        <xdr:cNvPr id="620" name="直線コネクタ 619"/>
        <xdr:cNvCxnSpPr/>
      </xdr:nvCxnSpPr>
      <xdr:spPr>
        <a:xfrm>
          <a:off x="13703300" y="13323039"/>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22" name="テキスト ボックス 621"/>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120185</xdr:rowOff>
    </xdr:from>
    <xdr:to>
      <xdr:col>19</xdr:col>
      <xdr:colOff>644525</xdr:colOff>
      <xdr:row>77</xdr:row>
      <xdr:rowOff>121389</xdr:rowOff>
    </xdr:to>
    <xdr:cxnSp macro="">
      <xdr:nvCxnSpPr>
        <xdr:cNvPr id="623" name="直線コネクタ 622"/>
        <xdr:cNvCxnSpPr/>
      </xdr:nvCxnSpPr>
      <xdr:spPr>
        <a:xfrm>
          <a:off x="12814300" y="13321835"/>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79017</xdr:rowOff>
    </xdr:from>
    <xdr:to>
      <xdr:col>23</xdr:col>
      <xdr:colOff>568325</xdr:colOff>
      <xdr:row>78</xdr:row>
      <xdr:rowOff>9167</xdr:rowOff>
    </xdr:to>
    <xdr:sp macro="" textlink="">
      <xdr:nvSpPr>
        <xdr:cNvPr id="633" name="円/楕円 632"/>
        <xdr:cNvSpPr/>
      </xdr:nvSpPr>
      <xdr:spPr>
        <a:xfrm>
          <a:off x="16268700" y="132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57444</xdr:rowOff>
    </xdr:from>
    <xdr:ext cx="534377" cy="259045"/>
    <xdr:sp macro="" textlink="">
      <xdr:nvSpPr>
        <xdr:cNvPr id="634" name="公債費該当値テキスト"/>
        <xdr:cNvSpPr txBox="1"/>
      </xdr:nvSpPr>
      <xdr:spPr>
        <a:xfrm>
          <a:off x="16370300" y="132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81997</xdr:rowOff>
    </xdr:from>
    <xdr:to>
      <xdr:col>22</xdr:col>
      <xdr:colOff>415925</xdr:colOff>
      <xdr:row>78</xdr:row>
      <xdr:rowOff>12147</xdr:rowOff>
    </xdr:to>
    <xdr:sp macro="" textlink="">
      <xdr:nvSpPr>
        <xdr:cNvPr id="635" name="円/楕円 634"/>
        <xdr:cNvSpPr/>
      </xdr:nvSpPr>
      <xdr:spPr>
        <a:xfrm>
          <a:off x="15430500" y="132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3274</xdr:rowOff>
    </xdr:from>
    <xdr:ext cx="534377" cy="259045"/>
    <xdr:sp macro="" textlink="">
      <xdr:nvSpPr>
        <xdr:cNvPr id="636" name="テキスト ボックス 635"/>
        <xdr:cNvSpPr txBox="1"/>
      </xdr:nvSpPr>
      <xdr:spPr>
        <a:xfrm>
          <a:off x="15214111" y="133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83333</xdr:rowOff>
    </xdr:from>
    <xdr:to>
      <xdr:col>21</xdr:col>
      <xdr:colOff>212725</xdr:colOff>
      <xdr:row>78</xdr:row>
      <xdr:rowOff>13483</xdr:rowOff>
    </xdr:to>
    <xdr:sp macro="" textlink="">
      <xdr:nvSpPr>
        <xdr:cNvPr id="637" name="円/楕円 636"/>
        <xdr:cNvSpPr/>
      </xdr:nvSpPr>
      <xdr:spPr>
        <a:xfrm>
          <a:off x="14541500" y="132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4610</xdr:rowOff>
    </xdr:from>
    <xdr:ext cx="534377" cy="259045"/>
    <xdr:sp macro="" textlink="">
      <xdr:nvSpPr>
        <xdr:cNvPr id="638" name="テキスト ボックス 637"/>
        <xdr:cNvSpPr txBox="1"/>
      </xdr:nvSpPr>
      <xdr:spPr>
        <a:xfrm>
          <a:off x="14325111" y="133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70589</xdr:rowOff>
    </xdr:from>
    <xdr:to>
      <xdr:col>20</xdr:col>
      <xdr:colOff>9525</xdr:colOff>
      <xdr:row>78</xdr:row>
      <xdr:rowOff>739</xdr:rowOff>
    </xdr:to>
    <xdr:sp macro="" textlink="">
      <xdr:nvSpPr>
        <xdr:cNvPr id="639" name="円/楕円 638"/>
        <xdr:cNvSpPr/>
      </xdr:nvSpPr>
      <xdr:spPr>
        <a:xfrm>
          <a:off x="13652500" y="132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163316</xdr:rowOff>
    </xdr:from>
    <xdr:ext cx="534377" cy="259045"/>
    <xdr:sp macro="" textlink="">
      <xdr:nvSpPr>
        <xdr:cNvPr id="640" name="テキスト ボックス 639"/>
        <xdr:cNvSpPr txBox="1"/>
      </xdr:nvSpPr>
      <xdr:spPr>
        <a:xfrm>
          <a:off x="13436111" y="133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69385</xdr:rowOff>
    </xdr:from>
    <xdr:to>
      <xdr:col>18</xdr:col>
      <xdr:colOff>492125</xdr:colOff>
      <xdr:row>77</xdr:row>
      <xdr:rowOff>170985</xdr:rowOff>
    </xdr:to>
    <xdr:sp macro="" textlink="">
      <xdr:nvSpPr>
        <xdr:cNvPr id="641" name="円/楕円 640"/>
        <xdr:cNvSpPr/>
      </xdr:nvSpPr>
      <xdr:spPr>
        <a:xfrm>
          <a:off x="12763500" y="132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162112</xdr:rowOff>
    </xdr:from>
    <xdr:ext cx="534377" cy="259045"/>
    <xdr:sp macro="" textlink="">
      <xdr:nvSpPr>
        <xdr:cNvPr id="642" name="テキスト ボックス 641"/>
        <xdr:cNvSpPr txBox="1"/>
      </xdr:nvSpPr>
      <xdr:spPr>
        <a:xfrm>
          <a:off x="12547111" y="133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58" name="テキスト ボックス 65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60" name="テキスト ボックス 65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104181</xdr:rowOff>
    </xdr:from>
    <xdr:to>
      <xdr:col>23</xdr:col>
      <xdr:colOff>516889</xdr:colOff>
      <xdr:row>99</xdr:row>
      <xdr:rowOff>43828</xdr:rowOff>
    </xdr:to>
    <xdr:cxnSp macro="">
      <xdr:nvCxnSpPr>
        <xdr:cNvPr id="666" name="直線コネクタ 665"/>
        <xdr:cNvCxnSpPr/>
      </xdr:nvCxnSpPr>
      <xdr:spPr>
        <a:xfrm flipV="1">
          <a:off x="16317595" y="16391931"/>
          <a:ext cx="1269" cy="625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49993</xdr:rowOff>
    </xdr:from>
    <xdr:ext cx="378565" cy="259045"/>
    <xdr:sp macro="" textlink="">
      <xdr:nvSpPr>
        <xdr:cNvPr id="667" name="積立金最小値テキスト"/>
        <xdr:cNvSpPr txBox="1"/>
      </xdr:nvSpPr>
      <xdr:spPr>
        <a:xfrm>
          <a:off x="16370300" y="1702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43828</xdr:rowOff>
    </xdr:from>
    <xdr:to>
      <xdr:col>23</xdr:col>
      <xdr:colOff>606425</xdr:colOff>
      <xdr:row>99</xdr:row>
      <xdr:rowOff>43828</xdr:rowOff>
    </xdr:to>
    <xdr:cxnSp macro="">
      <xdr:nvCxnSpPr>
        <xdr:cNvPr id="668" name="直線コネクタ 667"/>
        <xdr:cNvCxnSpPr/>
      </xdr:nvCxnSpPr>
      <xdr:spPr>
        <a:xfrm>
          <a:off x="16230600" y="1701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50858</xdr:rowOff>
    </xdr:from>
    <xdr:ext cx="599010" cy="259045"/>
    <xdr:sp macro="" textlink="">
      <xdr:nvSpPr>
        <xdr:cNvPr id="669" name="積立金最大値テキスト"/>
        <xdr:cNvSpPr txBox="1"/>
      </xdr:nvSpPr>
      <xdr:spPr>
        <a:xfrm>
          <a:off x="16370300" y="161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95</xdr:row>
      <xdr:rowOff>104181</xdr:rowOff>
    </xdr:from>
    <xdr:to>
      <xdr:col>23</xdr:col>
      <xdr:colOff>606425</xdr:colOff>
      <xdr:row>95</xdr:row>
      <xdr:rowOff>104181</xdr:rowOff>
    </xdr:to>
    <xdr:cxnSp macro="">
      <xdr:nvCxnSpPr>
        <xdr:cNvPr id="670" name="直線コネクタ 669"/>
        <xdr:cNvCxnSpPr/>
      </xdr:nvCxnSpPr>
      <xdr:spPr>
        <a:xfrm>
          <a:off x="16230600" y="1639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12112</xdr:rowOff>
    </xdr:from>
    <xdr:to>
      <xdr:col>23</xdr:col>
      <xdr:colOff>517525</xdr:colOff>
      <xdr:row>99</xdr:row>
      <xdr:rowOff>23454</xdr:rowOff>
    </xdr:to>
    <xdr:cxnSp macro="">
      <xdr:nvCxnSpPr>
        <xdr:cNvPr id="671" name="直線コネクタ 670"/>
        <xdr:cNvCxnSpPr/>
      </xdr:nvCxnSpPr>
      <xdr:spPr>
        <a:xfrm>
          <a:off x="15481300" y="16814212"/>
          <a:ext cx="838200" cy="18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138895</xdr:rowOff>
    </xdr:from>
    <xdr:ext cx="534377" cy="259045"/>
    <xdr:sp macro="" textlink="">
      <xdr:nvSpPr>
        <xdr:cNvPr id="672" name="積立金平均値テキスト"/>
        <xdr:cNvSpPr txBox="1"/>
      </xdr:nvSpPr>
      <xdr:spPr>
        <a:xfrm>
          <a:off x="16370300" y="1676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116018</xdr:rowOff>
    </xdr:from>
    <xdr:to>
      <xdr:col>23</xdr:col>
      <xdr:colOff>568325</xdr:colOff>
      <xdr:row>99</xdr:row>
      <xdr:rowOff>46168</xdr:rowOff>
    </xdr:to>
    <xdr:sp macro="" textlink="">
      <xdr:nvSpPr>
        <xdr:cNvPr id="673" name="フローチャート : 判断 672"/>
        <xdr:cNvSpPr/>
      </xdr:nvSpPr>
      <xdr:spPr>
        <a:xfrm>
          <a:off x="16268700" y="1691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12112</xdr:rowOff>
    </xdr:from>
    <xdr:to>
      <xdr:col>22</xdr:col>
      <xdr:colOff>365125</xdr:colOff>
      <xdr:row>98</xdr:row>
      <xdr:rowOff>65813</xdr:rowOff>
    </xdr:to>
    <xdr:cxnSp macro="">
      <xdr:nvCxnSpPr>
        <xdr:cNvPr id="674" name="直線コネクタ 673"/>
        <xdr:cNvCxnSpPr/>
      </xdr:nvCxnSpPr>
      <xdr:spPr>
        <a:xfrm flipV="1">
          <a:off x="14592300" y="16814212"/>
          <a:ext cx="889000" cy="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103496</xdr:rowOff>
    </xdr:from>
    <xdr:to>
      <xdr:col>22</xdr:col>
      <xdr:colOff>415925</xdr:colOff>
      <xdr:row>99</xdr:row>
      <xdr:rowOff>33646</xdr:rowOff>
    </xdr:to>
    <xdr:sp macro="" textlink="">
      <xdr:nvSpPr>
        <xdr:cNvPr id="675" name="フローチャート : 判断 674"/>
        <xdr:cNvSpPr/>
      </xdr:nvSpPr>
      <xdr:spPr>
        <a:xfrm>
          <a:off x="15430500" y="1690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24773</xdr:rowOff>
    </xdr:from>
    <xdr:ext cx="534377" cy="259045"/>
    <xdr:sp macro="" textlink="">
      <xdr:nvSpPr>
        <xdr:cNvPr id="676" name="テキスト ボックス 675"/>
        <xdr:cNvSpPr txBox="1"/>
      </xdr:nvSpPr>
      <xdr:spPr>
        <a:xfrm>
          <a:off x="15214111" y="169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65813</xdr:rowOff>
    </xdr:from>
    <xdr:to>
      <xdr:col>21</xdr:col>
      <xdr:colOff>161925</xdr:colOff>
      <xdr:row>98</xdr:row>
      <xdr:rowOff>78113</xdr:rowOff>
    </xdr:to>
    <xdr:cxnSp macro="">
      <xdr:nvCxnSpPr>
        <xdr:cNvPr id="677" name="直線コネクタ 676"/>
        <xdr:cNvCxnSpPr/>
      </xdr:nvCxnSpPr>
      <xdr:spPr>
        <a:xfrm flipV="1">
          <a:off x="13703300" y="16867913"/>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110506</xdr:rowOff>
    </xdr:from>
    <xdr:to>
      <xdr:col>21</xdr:col>
      <xdr:colOff>212725</xdr:colOff>
      <xdr:row>99</xdr:row>
      <xdr:rowOff>40656</xdr:rowOff>
    </xdr:to>
    <xdr:sp macro="" textlink="">
      <xdr:nvSpPr>
        <xdr:cNvPr id="678" name="フローチャート : 判断 677"/>
        <xdr:cNvSpPr/>
      </xdr:nvSpPr>
      <xdr:spPr>
        <a:xfrm>
          <a:off x="14541500" y="1691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31783</xdr:rowOff>
    </xdr:from>
    <xdr:ext cx="534377" cy="259045"/>
    <xdr:sp macro="" textlink="">
      <xdr:nvSpPr>
        <xdr:cNvPr id="679" name="テキスト ボックス 678"/>
        <xdr:cNvSpPr txBox="1"/>
      </xdr:nvSpPr>
      <xdr:spPr>
        <a:xfrm>
          <a:off x="14325111" y="170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106876</xdr:rowOff>
    </xdr:from>
    <xdr:to>
      <xdr:col>19</xdr:col>
      <xdr:colOff>644525</xdr:colOff>
      <xdr:row>98</xdr:row>
      <xdr:rowOff>78113</xdr:rowOff>
    </xdr:to>
    <xdr:cxnSp macro="">
      <xdr:nvCxnSpPr>
        <xdr:cNvPr id="680" name="直線コネクタ 679"/>
        <xdr:cNvCxnSpPr/>
      </xdr:nvCxnSpPr>
      <xdr:spPr>
        <a:xfrm>
          <a:off x="12814300" y="15708826"/>
          <a:ext cx="889000" cy="11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102508</xdr:rowOff>
    </xdr:from>
    <xdr:to>
      <xdr:col>20</xdr:col>
      <xdr:colOff>9525</xdr:colOff>
      <xdr:row>99</xdr:row>
      <xdr:rowOff>32658</xdr:rowOff>
    </xdr:to>
    <xdr:sp macro="" textlink="">
      <xdr:nvSpPr>
        <xdr:cNvPr id="681" name="フローチャート : 判断 680"/>
        <xdr:cNvSpPr/>
      </xdr:nvSpPr>
      <xdr:spPr>
        <a:xfrm>
          <a:off x="13652500" y="169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23785</xdr:rowOff>
    </xdr:from>
    <xdr:ext cx="534377" cy="259045"/>
    <xdr:sp macro="" textlink="">
      <xdr:nvSpPr>
        <xdr:cNvPr id="682" name="テキスト ボックス 681"/>
        <xdr:cNvSpPr txBox="1"/>
      </xdr:nvSpPr>
      <xdr:spPr>
        <a:xfrm>
          <a:off x="13436111" y="169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32142</xdr:rowOff>
    </xdr:from>
    <xdr:to>
      <xdr:col>18</xdr:col>
      <xdr:colOff>492125</xdr:colOff>
      <xdr:row>98</xdr:row>
      <xdr:rowOff>133742</xdr:rowOff>
    </xdr:to>
    <xdr:sp macro="" textlink="">
      <xdr:nvSpPr>
        <xdr:cNvPr id="683" name="フローチャート : 判断 682"/>
        <xdr:cNvSpPr/>
      </xdr:nvSpPr>
      <xdr:spPr>
        <a:xfrm>
          <a:off x="12763500" y="1683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124869</xdr:rowOff>
    </xdr:from>
    <xdr:ext cx="599010" cy="259045"/>
    <xdr:sp macro="" textlink="">
      <xdr:nvSpPr>
        <xdr:cNvPr id="684" name="テキスト ボックス 683"/>
        <xdr:cNvSpPr txBox="1"/>
      </xdr:nvSpPr>
      <xdr:spPr>
        <a:xfrm>
          <a:off x="12514794" y="1692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144104</xdr:rowOff>
    </xdr:from>
    <xdr:to>
      <xdr:col>23</xdr:col>
      <xdr:colOff>568325</xdr:colOff>
      <xdr:row>99</xdr:row>
      <xdr:rowOff>74254</xdr:rowOff>
    </xdr:to>
    <xdr:sp macro="" textlink="">
      <xdr:nvSpPr>
        <xdr:cNvPr id="690" name="円/楕円 689"/>
        <xdr:cNvSpPr/>
      </xdr:nvSpPr>
      <xdr:spPr>
        <a:xfrm>
          <a:off x="16268700" y="169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94444</xdr:rowOff>
    </xdr:from>
    <xdr:ext cx="534377" cy="259045"/>
    <xdr:sp macro="" textlink="">
      <xdr:nvSpPr>
        <xdr:cNvPr id="691" name="積立金該当値テキスト"/>
        <xdr:cNvSpPr txBox="1"/>
      </xdr:nvSpPr>
      <xdr:spPr>
        <a:xfrm>
          <a:off x="16370300" y="168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132762</xdr:rowOff>
    </xdr:from>
    <xdr:to>
      <xdr:col>22</xdr:col>
      <xdr:colOff>415925</xdr:colOff>
      <xdr:row>98</xdr:row>
      <xdr:rowOff>62912</xdr:rowOff>
    </xdr:to>
    <xdr:sp macro="" textlink="">
      <xdr:nvSpPr>
        <xdr:cNvPr id="692" name="円/楕円 691"/>
        <xdr:cNvSpPr/>
      </xdr:nvSpPr>
      <xdr:spPr>
        <a:xfrm>
          <a:off x="15430500" y="167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79439</xdr:rowOff>
    </xdr:from>
    <xdr:ext cx="599010" cy="259045"/>
    <xdr:sp macro="" textlink="">
      <xdr:nvSpPr>
        <xdr:cNvPr id="693" name="テキスト ボックス 692"/>
        <xdr:cNvSpPr txBox="1"/>
      </xdr:nvSpPr>
      <xdr:spPr>
        <a:xfrm>
          <a:off x="15181794" y="165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15013</xdr:rowOff>
    </xdr:from>
    <xdr:to>
      <xdr:col>21</xdr:col>
      <xdr:colOff>212725</xdr:colOff>
      <xdr:row>98</xdr:row>
      <xdr:rowOff>116613</xdr:rowOff>
    </xdr:to>
    <xdr:sp macro="" textlink="">
      <xdr:nvSpPr>
        <xdr:cNvPr id="694" name="円/楕円 693"/>
        <xdr:cNvSpPr/>
      </xdr:nvSpPr>
      <xdr:spPr>
        <a:xfrm>
          <a:off x="14541500" y="168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133140</xdr:rowOff>
    </xdr:from>
    <xdr:ext cx="599010" cy="259045"/>
    <xdr:sp macro="" textlink="">
      <xdr:nvSpPr>
        <xdr:cNvPr id="695" name="テキスト ボックス 694"/>
        <xdr:cNvSpPr txBox="1"/>
      </xdr:nvSpPr>
      <xdr:spPr>
        <a:xfrm>
          <a:off x="14292794" y="1659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27313</xdr:rowOff>
    </xdr:from>
    <xdr:to>
      <xdr:col>20</xdr:col>
      <xdr:colOff>9525</xdr:colOff>
      <xdr:row>98</xdr:row>
      <xdr:rowOff>128913</xdr:rowOff>
    </xdr:to>
    <xdr:sp macro="" textlink="">
      <xdr:nvSpPr>
        <xdr:cNvPr id="696" name="円/楕円 695"/>
        <xdr:cNvSpPr/>
      </xdr:nvSpPr>
      <xdr:spPr>
        <a:xfrm>
          <a:off x="13652500" y="168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145440</xdr:rowOff>
    </xdr:from>
    <xdr:ext cx="599010" cy="259045"/>
    <xdr:sp macro="" textlink="">
      <xdr:nvSpPr>
        <xdr:cNvPr id="697" name="テキスト ボックス 696"/>
        <xdr:cNvSpPr txBox="1"/>
      </xdr:nvSpPr>
      <xdr:spPr>
        <a:xfrm>
          <a:off x="13403794" y="1660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180,823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56076</xdr:rowOff>
    </xdr:from>
    <xdr:to>
      <xdr:col>18</xdr:col>
      <xdr:colOff>492125</xdr:colOff>
      <xdr:row>91</xdr:row>
      <xdr:rowOff>157676</xdr:rowOff>
    </xdr:to>
    <xdr:sp macro="" textlink="">
      <xdr:nvSpPr>
        <xdr:cNvPr id="698" name="円/楕円 697"/>
        <xdr:cNvSpPr/>
      </xdr:nvSpPr>
      <xdr:spPr>
        <a:xfrm>
          <a:off x="12763500" y="156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90</xdr:row>
      <xdr:rowOff>2753</xdr:rowOff>
    </xdr:from>
    <xdr:ext cx="690189" cy="259045"/>
    <xdr:sp macro="" textlink="">
      <xdr:nvSpPr>
        <xdr:cNvPr id="699" name="テキスト ボックス 698"/>
        <xdr:cNvSpPr txBox="1"/>
      </xdr:nvSpPr>
      <xdr:spPr>
        <a:xfrm>
          <a:off x="12469204" y="15433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1,718,077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51232</xdr:rowOff>
    </xdr:from>
    <xdr:to>
      <xdr:col>32</xdr:col>
      <xdr:colOff>187325</xdr:colOff>
      <xdr:row>38</xdr:row>
      <xdr:rowOff>139700</xdr:rowOff>
    </xdr:to>
    <xdr:cxnSp macro="">
      <xdr:nvCxnSpPr>
        <xdr:cNvPr id="726" name="直線コネクタ 725"/>
        <xdr:cNvCxnSpPr/>
      </xdr:nvCxnSpPr>
      <xdr:spPr>
        <a:xfrm flipV="1">
          <a:off x="21323300" y="6394882"/>
          <a:ext cx="838200" cy="2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127906</xdr:rowOff>
    </xdr:from>
    <xdr:ext cx="378565" cy="259045"/>
    <xdr:sp macro="" textlink="">
      <xdr:nvSpPr>
        <xdr:cNvPr id="727" name="投資及び出資金平均値テキスト"/>
        <xdr:cNvSpPr txBox="1"/>
      </xdr:nvSpPr>
      <xdr:spPr>
        <a:xfrm>
          <a:off x="22212300" y="6471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432</xdr:rowOff>
    </xdr:from>
    <xdr:to>
      <xdr:col>32</xdr:col>
      <xdr:colOff>238125</xdr:colOff>
      <xdr:row>37</xdr:row>
      <xdr:rowOff>102032</xdr:rowOff>
    </xdr:to>
    <xdr:sp macro="" textlink="">
      <xdr:nvSpPr>
        <xdr:cNvPr id="745" name="円/楕円 744"/>
        <xdr:cNvSpPr/>
      </xdr:nvSpPr>
      <xdr:spPr>
        <a:xfrm>
          <a:off x="221107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23309</xdr:rowOff>
    </xdr:from>
    <xdr:ext cx="469744" cy="259045"/>
    <xdr:sp macro="" textlink="">
      <xdr:nvSpPr>
        <xdr:cNvPr id="746" name="投資及び出資金該当値テキスト"/>
        <xdr:cNvSpPr txBox="1"/>
      </xdr:nvSpPr>
      <xdr:spPr>
        <a:xfrm>
          <a:off x="22212300" y="61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5976</xdr:rowOff>
    </xdr:from>
    <xdr:to>
      <xdr:col>32</xdr:col>
      <xdr:colOff>187325</xdr:colOff>
      <xdr:row>59</xdr:row>
      <xdr:rowOff>19540</xdr:rowOff>
    </xdr:to>
    <xdr:cxnSp macro="">
      <xdr:nvCxnSpPr>
        <xdr:cNvPr id="783" name="直線コネクタ 782"/>
        <xdr:cNvCxnSpPr/>
      </xdr:nvCxnSpPr>
      <xdr:spPr>
        <a:xfrm flipV="1">
          <a:off x="21323300" y="10121526"/>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6304</xdr:rowOff>
    </xdr:from>
    <xdr:to>
      <xdr:col>31</xdr:col>
      <xdr:colOff>34925</xdr:colOff>
      <xdr:row>59</xdr:row>
      <xdr:rowOff>19540</xdr:rowOff>
    </xdr:to>
    <xdr:cxnSp macro="">
      <xdr:nvCxnSpPr>
        <xdr:cNvPr id="786" name="直線コネクタ 785"/>
        <xdr:cNvCxnSpPr/>
      </xdr:nvCxnSpPr>
      <xdr:spPr>
        <a:xfrm>
          <a:off x="20434300" y="10121854"/>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6183</xdr:rowOff>
    </xdr:from>
    <xdr:to>
      <xdr:col>29</xdr:col>
      <xdr:colOff>517525</xdr:colOff>
      <xdr:row>59</xdr:row>
      <xdr:rowOff>6304</xdr:rowOff>
    </xdr:to>
    <xdr:cxnSp macro="">
      <xdr:nvCxnSpPr>
        <xdr:cNvPr id="789" name="直線コネクタ 788"/>
        <xdr:cNvCxnSpPr/>
      </xdr:nvCxnSpPr>
      <xdr:spPr>
        <a:xfrm>
          <a:off x="19545300" y="10121733"/>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167879</xdr:rowOff>
    </xdr:from>
    <xdr:to>
      <xdr:col>28</xdr:col>
      <xdr:colOff>314325</xdr:colOff>
      <xdr:row>59</xdr:row>
      <xdr:rowOff>6183</xdr:rowOff>
    </xdr:to>
    <xdr:cxnSp macro="">
      <xdr:nvCxnSpPr>
        <xdr:cNvPr id="792" name="直線コネクタ 791"/>
        <xdr:cNvCxnSpPr/>
      </xdr:nvCxnSpPr>
      <xdr:spPr>
        <a:xfrm>
          <a:off x="18656300" y="10111979"/>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126626</xdr:rowOff>
    </xdr:from>
    <xdr:to>
      <xdr:col>32</xdr:col>
      <xdr:colOff>238125</xdr:colOff>
      <xdr:row>59</xdr:row>
      <xdr:rowOff>56776</xdr:rowOff>
    </xdr:to>
    <xdr:sp macro="" textlink="">
      <xdr:nvSpPr>
        <xdr:cNvPr id="802" name="円/楕円 801"/>
        <xdr:cNvSpPr/>
      </xdr:nvSpPr>
      <xdr:spPr>
        <a:xfrm>
          <a:off x="22110700" y="100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469744" cy="259045"/>
    <xdr:sp macro="" textlink="">
      <xdr:nvSpPr>
        <xdr:cNvPr id="803" name="貸付金該当値テキスト"/>
        <xdr:cNvSpPr txBox="1"/>
      </xdr:nvSpPr>
      <xdr:spPr>
        <a:xfrm>
          <a:off x="22212300" y="100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140190</xdr:rowOff>
    </xdr:from>
    <xdr:to>
      <xdr:col>31</xdr:col>
      <xdr:colOff>85725</xdr:colOff>
      <xdr:row>59</xdr:row>
      <xdr:rowOff>70340</xdr:rowOff>
    </xdr:to>
    <xdr:sp macro="" textlink="">
      <xdr:nvSpPr>
        <xdr:cNvPr id="804" name="円/楕円 803"/>
        <xdr:cNvSpPr/>
      </xdr:nvSpPr>
      <xdr:spPr>
        <a:xfrm>
          <a:off x="21272500" y="10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61467</xdr:rowOff>
    </xdr:from>
    <xdr:ext cx="469744" cy="259045"/>
    <xdr:sp macro="" textlink="">
      <xdr:nvSpPr>
        <xdr:cNvPr id="805" name="テキスト ボックス 804"/>
        <xdr:cNvSpPr txBox="1"/>
      </xdr:nvSpPr>
      <xdr:spPr>
        <a:xfrm>
          <a:off x="21088427" y="101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126954</xdr:rowOff>
    </xdr:from>
    <xdr:to>
      <xdr:col>29</xdr:col>
      <xdr:colOff>568325</xdr:colOff>
      <xdr:row>59</xdr:row>
      <xdr:rowOff>57104</xdr:rowOff>
    </xdr:to>
    <xdr:sp macro="" textlink="">
      <xdr:nvSpPr>
        <xdr:cNvPr id="806" name="円/楕円 805"/>
        <xdr:cNvSpPr/>
      </xdr:nvSpPr>
      <xdr:spPr>
        <a:xfrm>
          <a:off x="20383500" y="100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48231</xdr:rowOff>
    </xdr:from>
    <xdr:ext cx="469744" cy="259045"/>
    <xdr:sp macro="" textlink="">
      <xdr:nvSpPr>
        <xdr:cNvPr id="807" name="テキスト ボックス 806"/>
        <xdr:cNvSpPr txBox="1"/>
      </xdr:nvSpPr>
      <xdr:spPr>
        <a:xfrm>
          <a:off x="20199427" y="1016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126833</xdr:rowOff>
    </xdr:from>
    <xdr:to>
      <xdr:col>28</xdr:col>
      <xdr:colOff>365125</xdr:colOff>
      <xdr:row>59</xdr:row>
      <xdr:rowOff>56983</xdr:rowOff>
    </xdr:to>
    <xdr:sp macro="" textlink="">
      <xdr:nvSpPr>
        <xdr:cNvPr id="808" name="円/楕円 807"/>
        <xdr:cNvSpPr/>
      </xdr:nvSpPr>
      <xdr:spPr>
        <a:xfrm>
          <a:off x="19494500" y="100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48110</xdr:rowOff>
    </xdr:from>
    <xdr:ext cx="469744" cy="259045"/>
    <xdr:sp macro="" textlink="">
      <xdr:nvSpPr>
        <xdr:cNvPr id="809" name="テキスト ボックス 808"/>
        <xdr:cNvSpPr txBox="1"/>
      </xdr:nvSpPr>
      <xdr:spPr>
        <a:xfrm>
          <a:off x="19310427" y="1016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117079</xdr:rowOff>
    </xdr:from>
    <xdr:to>
      <xdr:col>27</xdr:col>
      <xdr:colOff>161925</xdr:colOff>
      <xdr:row>59</xdr:row>
      <xdr:rowOff>47229</xdr:rowOff>
    </xdr:to>
    <xdr:sp macro="" textlink="">
      <xdr:nvSpPr>
        <xdr:cNvPr id="810" name="円/楕円 809"/>
        <xdr:cNvSpPr/>
      </xdr:nvSpPr>
      <xdr:spPr>
        <a:xfrm>
          <a:off x="18605500" y="100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38356</xdr:rowOff>
    </xdr:from>
    <xdr:ext cx="469744" cy="259045"/>
    <xdr:sp macro="" textlink="">
      <xdr:nvSpPr>
        <xdr:cNvPr id="811" name="テキスト ボックス 810"/>
        <xdr:cNvSpPr txBox="1"/>
      </xdr:nvSpPr>
      <xdr:spPr>
        <a:xfrm>
          <a:off x="18421427" y="101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120139</xdr:rowOff>
    </xdr:from>
    <xdr:to>
      <xdr:col>32</xdr:col>
      <xdr:colOff>187325</xdr:colOff>
      <xdr:row>75</xdr:row>
      <xdr:rowOff>26901</xdr:rowOff>
    </xdr:to>
    <xdr:cxnSp macro="">
      <xdr:nvCxnSpPr>
        <xdr:cNvPr id="840" name="直線コネクタ 839"/>
        <xdr:cNvCxnSpPr/>
      </xdr:nvCxnSpPr>
      <xdr:spPr>
        <a:xfrm flipV="1">
          <a:off x="21323300" y="12807439"/>
          <a:ext cx="838200" cy="7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5146</xdr:rowOff>
    </xdr:from>
    <xdr:to>
      <xdr:col>31</xdr:col>
      <xdr:colOff>34925</xdr:colOff>
      <xdr:row>75</xdr:row>
      <xdr:rowOff>26901</xdr:rowOff>
    </xdr:to>
    <xdr:cxnSp macro="">
      <xdr:nvCxnSpPr>
        <xdr:cNvPr id="843" name="直線コネクタ 842"/>
        <xdr:cNvCxnSpPr/>
      </xdr:nvCxnSpPr>
      <xdr:spPr>
        <a:xfrm>
          <a:off x="20434300" y="12863896"/>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5" name="テキスト ボックス 84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149995</xdr:rowOff>
    </xdr:from>
    <xdr:to>
      <xdr:col>29</xdr:col>
      <xdr:colOff>517525</xdr:colOff>
      <xdr:row>75</xdr:row>
      <xdr:rowOff>5146</xdr:rowOff>
    </xdr:to>
    <xdr:cxnSp macro="">
      <xdr:nvCxnSpPr>
        <xdr:cNvPr id="846" name="直線コネクタ 845"/>
        <xdr:cNvCxnSpPr/>
      </xdr:nvCxnSpPr>
      <xdr:spPr>
        <a:xfrm>
          <a:off x="19545300" y="12665845"/>
          <a:ext cx="889000" cy="19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48" name="テキスト ボックス 847"/>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149995</xdr:rowOff>
    </xdr:from>
    <xdr:to>
      <xdr:col>28</xdr:col>
      <xdr:colOff>314325</xdr:colOff>
      <xdr:row>75</xdr:row>
      <xdr:rowOff>101920</xdr:rowOff>
    </xdr:to>
    <xdr:cxnSp macro="">
      <xdr:nvCxnSpPr>
        <xdr:cNvPr id="849" name="直線コネクタ 848"/>
        <xdr:cNvCxnSpPr/>
      </xdr:nvCxnSpPr>
      <xdr:spPr>
        <a:xfrm flipV="1">
          <a:off x="18656300" y="12665845"/>
          <a:ext cx="889000" cy="29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1" name="テキスト ボックス 850"/>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69339</xdr:rowOff>
    </xdr:from>
    <xdr:to>
      <xdr:col>32</xdr:col>
      <xdr:colOff>238125</xdr:colOff>
      <xdr:row>74</xdr:row>
      <xdr:rowOff>170939</xdr:rowOff>
    </xdr:to>
    <xdr:sp macro="" textlink="">
      <xdr:nvSpPr>
        <xdr:cNvPr id="859" name="円/楕円 858"/>
        <xdr:cNvSpPr/>
      </xdr:nvSpPr>
      <xdr:spPr>
        <a:xfrm>
          <a:off x="22110700" y="12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47766</xdr:rowOff>
    </xdr:from>
    <xdr:ext cx="599010" cy="259045"/>
    <xdr:sp macro="" textlink="">
      <xdr:nvSpPr>
        <xdr:cNvPr id="860" name="繰出金該当値テキスト"/>
        <xdr:cNvSpPr txBox="1"/>
      </xdr:nvSpPr>
      <xdr:spPr>
        <a:xfrm>
          <a:off x="22212300" y="1273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102,567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147551</xdr:rowOff>
    </xdr:from>
    <xdr:to>
      <xdr:col>31</xdr:col>
      <xdr:colOff>85725</xdr:colOff>
      <xdr:row>75</xdr:row>
      <xdr:rowOff>77701</xdr:rowOff>
    </xdr:to>
    <xdr:sp macro="" textlink="">
      <xdr:nvSpPr>
        <xdr:cNvPr id="861" name="円/楕円 860"/>
        <xdr:cNvSpPr/>
      </xdr:nvSpPr>
      <xdr:spPr>
        <a:xfrm>
          <a:off x="21272500" y="128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68828</xdr:rowOff>
    </xdr:from>
    <xdr:ext cx="534377" cy="259045"/>
    <xdr:sp macro="" textlink="">
      <xdr:nvSpPr>
        <xdr:cNvPr id="862" name="テキスト ボックス 861"/>
        <xdr:cNvSpPr txBox="1"/>
      </xdr:nvSpPr>
      <xdr:spPr>
        <a:xfrm>
          <a:off x="21056111" y="129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125796</xdr:rowOff>
    </xdr:from>
    <xdr:to>
      <xdr:col>29</xdr:col>
      <xdr:colOff>568325</xdr:colOff>
      <xdr:row>75</xdr:row>
      <xdr:rowOff>55946</xdr:rowOff>
    </xdr:to>
    <xdr:sp macro="" textlink="">
      <xdr:nvSpPr>
        <xdr:cNvPr id="863" name="円/楕円 862"/>
        <xdr:cNvSpPr/>
      </xdr:nvSpPr>
      <xdr:spPr>
        <a:xfrm>
          <a:off x="20383500" y="128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47073</xdr:rowOff>
    </xdr:from>
    <xdr:ext cx="534377" cy="259045"/>
    <xdr:sp macro="" textlink="">
      <xdr:nvSpPr>
        <xdr:cNvPr id="864" name="テキスト ボックス 863"/>
        <xdr:cNvSpPr txBox="1"/>
      </xdr:nvSpPr>
      <xdr:spPr>
        <a:xfrm>
          <a:off x="20167111" y="129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99195</xdr:rowOff>
    </xdr:from>
    <xdr:to>
      <xdr:col>28</xdr:col>
      <xdr:colOff>365125</xdr:colOff>
      <xdr:row>74</xdr:row>
      <xdr:rowOff>29345</xdr:rowOff>
    </xdr:to>
    <xdr:sp macro="" textlink="">
      <xdr:nvSpPr>
        <xdr:cNvPr id="865" name="円/楕円 864"/>
        <xdr:cNvSpPr/>
      </xdr:nvSpPr>
      <xdr:spPr>
        <a:xfrm>
          <a:off x="19494500" y="12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45872</xdr:rowOff>
    </xdr:from>
    <xdr:ext cx="599010" cy="259045"/>
    <xdr:sp macro="" textlink="">
      <xdr:nvSpPr>
        <xdr:cNvPr id="866" name="テキスト ボックス 865"/>
        <xdr:cNvSpPr txBox="1"/>
      </xdr:nvSpPr>
      <xdr:spPr>
        <a:xfrm>
          <a:off x="19245794" y="1239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51120</xdr:rowOff>
    </xdr:from>
    <xdr:to>
      <xdr:col>27</xdr:col>
      <xdr:colOff>161925</xdr:colOff>
      <xdr:row>75</xdr:row>
      <xdr:rowOff>152719</xdr:rowOff>
    </xdr:to>
    <xdr:sp macro="" textlink="">
      <xdr:nvSpPr>
        <xdr:cNvPr id="867" name="円/楕円 866"/>
        <xdr:cNvSpPr/>
      </xdr:nvSpPr>
      <xdr:spPr>
        <a:xfrm>
          <a:off x="18605500" y="12909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143846</xdr:rowOff>
    </xdr:from>
    <xdr:ext cx="534377" cy="259045"/>
    <xdr:sp macro="" textlink="">
      <xdr:nvSpPr>
        <xdr:cNvPr id="868" name="テキスト ボックス 867"/>
        <xdr:cNvSpPr txBox="1"/>
      </xdr:nvSpPr>
      <xdr:spPr>
        <a:xfrm>
          <a:off x="18389111" y="130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842,786</a:t>
          </a:r>
          <a:r>
            <a:rPr kumimoji="1" lang="ja-JP" altLang="en-US" sz="1300">
              <a:latin typeface="ＭＳ Ｐゴシック"/>
            </a:rPr>
            <a:t>円となっており、類似団体と比較して一人当たりコストが高い状況となっている。これは、復旧・復興事業の増加等によるものである。このため、復旧・復興事業の完了により事業費が減少する見込み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岩手県野田村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4,397
4,387
80.80
7,845,058
7,200,915
337,220
2,035,485
3,529,191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61355</xdr:rowOff>
    </xdr:from>
    <xdr:to>
      <xdr:col>6</xdr:col>
      <xdr:colOff>511175</xdr:colOff>
      <xdr:row>38</xdr:row>
      <xdr:rowOff>70500</xdr:rowOff>
    </xdr:to>
    <xdr:cxnSp macro="">
      <xdr:nvCxnSpPr>
        <xdr:cNvPr id="62" name="直線コネクタ 61"/>
        <xdr:cNvCxnSpPr/>
      </xdr:nvCxnSpPr>
      <xdr:spPr>
        <a:xfrm>
          <a:off x="3797300" y="6576455"/>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61355</xdr:rowOff>
    </xdr:from>
    <xdr:to>
      <xdr:col>5</xdr:col>
      <xdr:colOff>358775</xdr:colOff>
      <xdr:row>38</xdr:row>
      <xdr:rowOff>79693</xdr:rowOff>
    </xdr:to>
    <xdr:cxnSp macro="">
      <xdr:nvCxnSpPr>
        <xdr:cNvPr id="65" name="直線コネクタ 64"/>
        <xdr:cNvCxnSpPr/>
      </xdr:nvCxnSpPr>
      <xdr:spPr>
        <a:xfrm flipV="1">
          <a:off x="2908300" y="6576455"/>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79693</xdr:rowOff>
    </xdr:from>
    <xdr:to>
      <xdr:col>4</xdr:col>
      <xdr:colOff>155575</xdr:colOff>
      <xdr:row>38</xdr:row>
      <xdr:rowOff>83514</xdr:rowOff>
    </xdr:to>
    <xdr:cxnSp macro="">
      <xdr:nvCxnSpPr>
        <xdr:cNvPr id="68" name="直線コネクタ 67"/>
        <xdr:cNvCxnSpPr/>
      </xdr:nvCxnSpPr>
      <xdr:spPr>
        <a:xfrm flipV="1">
          <a:off x="2019300" y="659479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71778</xdr:rowOff>
    </xdr:from>
    <xdr:ext cx="534377" cy="259045"/>
    <xdr:sp macro="" textlink="">
      <xdr:nvSpPr>
        <xdr:cNvPr id="70" name="テキスト ボックス 69"/>
        <xdr:cNvSpPr txBox="1"/>
      </xdr:nvSpPr>
      <xdr:spPr>
        <a:xfrm>
          <a:off x="2641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65960</xdr:rowOff>
    </xdr:from>
    <xdr:to>
      <xdr:col>2</xdr:col>
      <xdr:colOff>638175</xdr:colOff>
      <xdr:row>38</xdr:row>
      <xdr:rowOff>83514</xdr:rowOff>
    </xdr:to>
    <xdr:cxnSp macro="">
      <xdr:nvCxnSpPr>
        <xdr:cNvPr id="71" name="直線コネクタ 70"/>
        <xdr:cNvCxnSpPr/>
      </xdr:nvCxnSpPr>
      <xdr:spPr>
        <a:xfrm>
          <a:off x="1130300" y="6581060"/>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19700</xdr:rowOff>
    </xdr:from>
    <xdr:to>
      <xdr:col>6</xdr:col>
      <xdr:colOff>561975</xdr:colOff>
      <xdr:row>38</xdr:row>
      <xdr:rowOff>121300</xdr:rowOff>
    </xdr:to>
    <xdr:sp macro="" textlink="">
      <xdr:nvSpPr>
        <xdr:cNvPr id="81" name="円/楕円 80"/>
        <xdr:cNvSpPr/>
      </xdr:nvSpPr>
      <xdr:spPr>
        <a:xfrm>
          <a:off x="4584700" y="65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10555</xdr:rowOff>
    </xdr:from>
    <xdr:to>
      <xdr:col>5</xdr:col>
      <xdr:colOff>409575</xdr:colOff>
      <xdr:row>38</xdr:row>
      <xdr:rowOff>112155</xdr:rowOff>
    </xdr:to>
    <xdr:sp macro="" textlink="">
      <xdr:nvSpPr>
        <xdr:cNvPr id="83" name="円/楕円 82"/>
        <xdr:cNvSpPr/>
      </xdr:nvSpPr>
      <xdr:spPr>
        <a:xfrm>
          <a:off x="3746500" y="6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103282</xdr:rowOff>
    </xdr:from>
    <xdr:ext cx="534377" cy="259045"/>
    <xdr:sp macro="" textlink="">
      <xdr:nvSpPr>
        <xdr:cNvPr id="84" name="テキスト ボックス 83"/>
        <xdr:cNvSpPr txBox="1"/>
      </xdr:nvSpPr>
      <xdr:spPr>
        <a:xfrm>
          <a:off x="3530111" y="66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28893</xdr:rowOff>
    </xdr:from>
    <xdr:to>
      <xdr:col>4</xdr:col>
      <xdr:colOff>206375</xdr:colOff>
      <xdr:row>38</xdr:row>
      <xdr:rowOff>130493</xdr:rowOff>
    </xdr:to>
    <xdr:sp macro="" textlink="">
      <xdr:nvSpPr>
        <xdr:cNvPr id="85" name="円/楕円 84"/>
        <xdr:cNvSpPr/>
      </xdr:nvSpPr>
      <xdr:spPr>
        <a:xfrm>
          <a:off x="28575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121620</xdr:rowOff>
    </xdr:from>
    <xdr:ext cx="534377" cy="259045"/>
    <xdr:sp macro="" textlink="">
      <xdr:nvSpPr>
        <xdr:cNvPr id="86" name="テキスト ボックス 85"/>
        <xdr:cNvSpPr txBox="1"/>
      </xdr:nvSpPr>
      <xdr:spPr>
        <a:xfrm>
          <a:off x="2641111" y="66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32714</xdr:rowOff>
    </xdr:from>
    <xdr:to>
      <xdr:col>3</xdr:col>
      <xdr:colOff>3175</xdr:colOff>
      <xdr:row>38</xdr:row>
      <xdr:rowOff>134314</xdr:rowOff>
    </xdr:to>
    <xdr:sp macro="" textlink="">
      <xdr:nvSpPr>
        <xdr:cNvPr id="87" name="円/楕円 86"/>
        <xdr:cNvSpPr/>
      </xdr:nvSpPr>
      <xdr:spPr>
        <a:xfrm>
          <a:off x="1968500" y="65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125441</xdr:rowOff>
    </xdr:from>
    <xdr:ext cx="534377" cy="259045"/>
    <xdr:sp macro="" textlink="">
      <xdr:nvSpPr>
        <xdr:cNvPr id="88" name="テキスト ボックス 87"/>
        <xdr:cNvSpPr txBox="1"/>
      </xdr:nvSpPr>
      <xdr:spPr>
        <a:xfrm>
          <a:off x="1752111" y="664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15160</xdr:rowOff>
    </xdr:from>
    <xdr:to>
      <xdr:col>1</xdr:col>
      <xdr:colOff>485775</xdr:colOff>
      <xdr:row>38</xdr:row>
      <xdr:rowOff>116760</xdr:rowOff>
    </xdr:to>
    <xdr:sp macro="" textlink="">
      <xdr:nvSpPr>
        <xdr:cNvPr id="89" name="円/楕円 88"/>
        <xdr:cNvSpPr/>
      </xdr:nvSpPr>
      <xdr:spPr>
        <a:xfrm>
          <a:off x="1079500" y="65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107887</xdr:rowOff>
    </xdr:from>
    <xdr:ext cx="534377" cy="259045"/>
    <xdr:sp macro="" textlink="">
      <xdr:nvSpPr>
        <xdr:cNvPr id="90" name="テキスト ボックス 89"/>
        <xdr:cNvSpPr txBox="1"/>
      </xdr:nvSpPr>
      <xdr:spPr>
        <a:xfrm>
          <a:off x="863111" y="66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49956</xdr:rowOff>
    </xdr:from>
    <xdr:to>
      <xdr:col>6</xdr:col>
      <xdr:colOff>510540</xdr:colOff>
      <xdr:row>58</xdr:row>
      <xdr:rowOff>157850</xdr:rowOff>
    </xdr:to>
    <xdr:cxnSp macro="">
      <xdr:nvCxnSpPr>
        <xdr:cNvPr id="114" name="直線コネクタ 113"/>
        <xdr:cNvCxnSpPr/>
      </xdr:nvCxnSpPr>
      <xdr:spPr>
        <a:xfrm flipV="1">
          <a:off x="4633595" y="9308256"/>
          <a:ext cx="1270" cy="79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161677</xdr:rowOff>
    </xdr:from>
    <xdr:ext cx="534377" cy="259045"/>
    <xdr:sp macro="" textlink="">
      <xdr:nvSpPr>
        <xdr:cNvPr id="115" name="総務費最小値テキスト"/>
        <xdr:cNvSpPr txBox="1"/>
      </xdr:nvSpPr>
      <xdr:spPr>
        <a:xfrm>
          <a:off x="4686300" y="101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157850</xdr:rowOff>
    </xdr:from>
    <xdr:to>
      <xdr:col>6</xdr:col>
      <xdr:colOff>600075</xdr:colOff>
      <xdr:row>58</xdr:row>
      <xdr:rowOff>157850</xdr:rowOff>
    </xdr:to>
    <xdr:cxnSp macro="">
      <xdr:nvCxnSpPr>
        <xdr:cNvPr id="116" name="直線コネクタ 115"/>
        <xdr:cNvCxnSpPr/>
      </xdr:nvCxnSpPr>
      <xdr:spPr>
        <a:xfrm>
          <a:off x="4546600" y="1010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168083</xdr:rowOff>
    </xdr:from>
    <xdr:ext cx="690189" cy="259045"/>
    <xdr:sp macro="" textlink="">
      <xdr:nvSpPr>
        <xdr:cNvPr id="117" name="総務費最大値テキスト"/>
        <xdr:cNvSpPr txBox="1"/>
      </xdr:nvSpPr>
      <xdr:spPr>
        <a:xfrm>
          <a:off x="4686300" y="9083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54</xdr:row>
      <xdr:rowOff>49956</xdr:rowOff>
    </xdr:from>
    <xdr:to>
      <xdr:col>6</xdr:col>
      <xdr:colOff>600075</xdr:colOff>
      <xdr:row>54</xdr:row>
      <xdr:rowOff>49956</xdr:rowOff>
    </xdr:to>
    <xdr:cxnSp macro="">
      <xdr:nvCxnSpPr>
        <xdr:cNvPr id="118" name="直線コネクタ 117"/>
        <xdr:cNvCxnSpPr/>
      </xdr:nvCxnSpPr>
      <xdr:spPr>
        <a:xfrm>
          <a:off x="4546600" y="930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49292</xdr:rowOff>
    </xdr:from>
    <xdr:to>
      <xdr:col>6</xdr:col>
      <xdr:colOff>511175</xdr:colOff>
      <xdr:row>57</xdr:row>
      <xdr:rowOff>143683</xdr:rowOff>
    </xdr:to>
    <xdr:cxnSp macro="">
      <xdr:nvCxnSpPr>
        <xdr:cNvPr id="119" name="直線コネクタ 118"/>
        <xdr:cNvCxnSpPr/>
      </xdr:nvCxnSpPr>
      <xdr:spPr>
        <a:xfrm>
          <a:off x="3797300" y="9821942"/>
          <a:ext cx="838200" cy="9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135187</xdr:rowOff>
    </xdr:from>
    <xdr:ext cx="599010" cy="259045"/>
    <xdr:sp macro="" textlink="">
      <xdr:nvSpPr>
        <xdr:cNvPr id="120" name="総務費平均値テキスト"/>
        <xdr:cNvSpPr txBox="1"/>
      </xdr:nvSpPr>
      <xdr:spPr>
        <a:xfrm>
          <a:off x="4686300" y="9907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156760</xdr:rowOff>
    </xdr:from>
    <xdr:to>
      <xdr:col>6</xdr:col>
      <xdr:colOff>561975</xdr:colOff>
      <xdr:row>58</xdr:row>
      <xdr:rowOff>86910</xdr:rowOff>
    </xdr:to>
    <xdr:sp macro="" textlink="">
      <xdr:nvSpPr>
        <xdr:cNvPr id="121" name="フローチャート : 判断 120"/>
        <xdr:cNvSpPr/>
      </xdr:nvSpPr>
      <xdr:spPr>
        <a:xfrm>
          <a:off x="45847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49292</xdr:rowOff>
    </xdr:from>
    <xdr:to>
      <xdr:col>5</xdr:col>
      <xdr:colOff>358775</xdr:colOff>
      <xdr:row>57</xdr:row>
      <xdr:rowOff>57883</xdr:rowOff>
    </xdr:to>
    <xdr:cxnSp macro="">
      <xdr:nvCxnSpPr>
        <xdr:cNvPr id="122" name="直線コネクタ 121"/>
        <xdr:cNvCxnSpPr/>
      </xdr:nvCxnSpPr>
      <xdr:spPr>
        <a:xfrm flipV="1">
          <a:off x="2908300" y="9821942"/>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3" name="フローチャート : 判断 122"/>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84192</xdr:rowOff>
    </xdr:from>
    <xdr:ext cx="599010" cy="259045"/>
    <xdr:sp macro="" textlink="">
      <xdr:nvSpPr>
        <xdr:cNvPr id="124" name="テキスト ボックス 123"/>
        <xdr:cNvSpPr txBox="1"/>
      </xdr:nvSpPr>
      <xdr:spPr>
        <a:xfrm>
          <a:off x="3497794"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57883</xdr:rowOff>
    </xdr:from>
    <xdr:to>
      <xdr:col>4</xdr:col>
      <xdr:colOff>155575</xdr:colOff>
      <xdr:row>57</xdr:row>
      <xdr:rowOff>125498</xdr:rowOff>
    </xdr:to>
    <xdr:cxnSp macro="">
      <xdr:nvCxnSpPr>
        <xdr:cNvPr id="125" name="直線コネクタ 124"/>
        <xdr:cNvCxnSpPr/>
      </xdr:nvCxnSpPr>
      <xdr:spPr>
        <a:xfrm flipV="1">
          <a:off x="2019300" y="9830533"/>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166967</xdr:rowOff>
    </xdr:from>
    <xdr:to>
      <xdr:col>4</xdr:col>
      <xdr:colOff>206375</xdr:colOff>
      <xdr:row>58</xdr:row>
      <xdr:rowOff>97117</xdr:rowOff>
    </xdr:to>
    <xdr:sp macro="" textlink="">
      <xdr:nvSpPr>
        <xdr:cNvPr id="126" name="フローチャート : 判断 125"/>
        <xdr:cNvSpPr/>
      </xdr:nvSpPr>
      <xdr:spPr>
        <a:xfrm>
          <a:off x="2857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88244</xdr:rowOff>
    </xdr:from>
    <xdr:ext cx="599010" cy="259045"/>
    <xdr:sp macro="" textlink="">
      <xdr:nvSpPr>
        <xdr:cNvPr id="127" name="テキスト ボックス 126"/>
        <xdr:cNvSpPr txBox="1"/>
      </xdr:nvSpPr>
      <xdr:spPr>
        <a:xfrm>
          <a:off x="2608794"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162523</xdr:rowOff>
    </xdr:from>
    <xdr:to>
      <xdr:col>2</xdr:col>
      <xdr:colOff>638175</xdr:colOff>
      <xdr:row>57</xdr:row>
      <xdr:rowOff>125498</xdr:rowOff>
    </xdr:to>
    <xdr:cxnSp macro="">
      <xdr:nvCxnSpPr>
        <xdr:cNvPr id="128" name="直線コネクタ 127"/>
        <xdr:cNvCxnSpPr/>
      </xdr:nvCxnSpPr>
      <xdr:spPr>
        <a:xfrm>
          <a:off x="1130300" y="8735023"/>
          <a:ext cx="889000" cy="11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163797</xdr:rowOff>
    </xdr:from>
    <xdr:to>
      <xdr:col>3</xdr:col>
      <xdr:colOff>3175</xdr:colOff>
      <xdr:row>58</xdr:row>
      <xdr:rowOff>93947</xdr:rowOff>
    </xdr:to>
    <xdr:sp macro="" textlink="">
      <xdr:nvSpPr>
        <xdr:cNvPr id="129" name="フローチャート : 判断 128"/>
        <xdr:cNvSpPr/>
      </xdr:nvSpPr>
      <xdr:spPr>
        <a:xfrm>
          <a:off x="1968500" y="99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85074</xdr:rowOff>
    </xdr:from>
    <xdr:ext cx="599010" cy="259045"/>
    <xdr:sp macro="" textlink="">
      <xdr:nvSpPr>
        <xdr:cNvPr id="130" name="テキスト ボックス 129"/>
        <xdr:cNvSpPr txBox="1"/>
      </xdr:nvSpPr>
      <xdr:spPr>
        <a:xfrm>
          <a:off x="1719794" y="1002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92108</xdr:rowOff>
    </xdr:from>
    <xdr:to>
      <xdr:col>1</xdr:col>
      <xdr:colOff>485775</xdr:colOff>
      <xdr:row>58</xdr:row>
      <xdr:rowOff>22258</xdr:rowOff>
    </xdr:to>
    <xdr:sp macro="" textlink="">
      <xdr:nvSpPr>
        <xdr:cNvPr id="131" name="フローチャート : 判断 130"/>
        <xdr:cNvSpPr/>
      </xdr:nvSpPr>
      <xdr:spPr>
        <a:xfrm>
          <a:off x="1079500" y="98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13385</xdr:rowOff>
    </xdr:from>
    <xdr:ext cx="599010" cy="259045"/>
    <xdr:sp macro="" textlink="">
      <xdr:nvSpPr>
        <xdr:cNvPr id="132" name="テキスト ボックス 131"/>
        <xdr:cNvSpPr txBox="1"/>
      </xdr:nvSpPr>
      <xdr:spPr>
        <a:xfrm>
          <a:off x="830794" y="99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92883</xdr:rowOff>
    </xdr:from>
    <xdr:to>
      <xdr:col>6</xdr:col>
      <xdr:colOff>561975</xdr:colOff>
      <xdr:row>58</xdr:row>
      <xdr:rowOff>23033</xdr:rowOff>
    </xdr:to>
    <xdr:sp macro="" textlink="">
      <xdr:nvSpPr>
        <xdr:cNvPr id="138" name="円/楕円 137"/>
        <xdr:cNvSpPr/>
      </xdr:nvSpPr>
      <xdr:spPr>
        <a:xfrm>
          <a:off x="4584700" y="9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115760</xdr:rowOff>
    </xdr:from>
    <xdr:ext cx="599010" cy="259045"/>
    <xdr:sp macro="" textlink="">
      <xdr:nvSpPr>
        <xdr:cNvPr id="139" name="総務費該当値テキスト"/>
        <xdr:cNvSpPr txBox="1"/>
      </xdr:nvSpPr>
      <xdr:spPr>
        <a:xfrm>
          <a:off x="4686300" y="971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169942</xdr:rowOff>
    </xdr:from>
    <xdr:to>
      <xdr:col>5</xdr:col>
      <xdr:colOff>409575</xdr:colOff>
      <xdr:row>57</xdr:row>
      <xdr:rowOff>100092</xdr:rowOff>
    </xdr:to>
    <xdr:sp macro="" textlink="">
      <xdr:nvSpPr>
        <xdr:cNvPr id="140" name="円/楕円 139"/>
        <xdr:cNvSpPr/>
      </xdr:nvSpPr>
      <xdr:spPr>
        <a:xfrm>
          <a:off x="3746500" y="97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116619</xdr:rowOff>
    </xdr:from>
    <xdr:ext cx="599010" cy="259045"/>
    <xdr:sp macro="" textlink="">
      <xdr:nvSpPr>
        <xdr:cNvPr id="141" name="テキスト ボックス 140"/>
        <xdr:cNvSpPr txBox="1"/>
      </xdr:nvSpPr>
      <xdr:spPr>
        <a:xfrm>
          <a:off x="3497794" y="954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7083</xdr:rowOff>
    </xdr:from>
    <xdr:to>
      <xdr:col>4</xdr:col>
      <xdr:colOff>206375</xdr:colOff>
      <xdr:row>57</xdr:row>
      <xdr:rowOff>108683</xdr:rowOff>
    </xdr:to>
    <xdr:sp macro="" textlink="">
      <xdr:nvSpPr>
        <xdr:cNvPr id="142" name="円/楕円 141"/>
        <xdr:cNvSpPr/>
      </xdr:nvSpPr>
      <xdr:spPr>
        <a:xfrm>
          <a:off x="2857500" y="97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125210</xdr:rowOff>
    </xdr:from>
    <xdr:ext cx="599010" cy="259045"/>
    <xdr:sp macro="" textlink="">
      <xdr:nvSpPr>
        <xdr:cNvPr id="143" name="テキスト ボックス 142"/>
        <xdr:cNvSpPr txBox="1"/>
      </xdr:nvSpPr>
      <xdr:spPr>
        <a:xfrm>
          <a:off x="2608794" y="955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74698</xdr:rowOff>
    </xdr:from>
    <xdr:to>
      <xdr:col>3</xdr:col>
      <xdr:colOff>3175</xdr:colOff>
      <xdr:row>58</xdr:row>
      <xdr:rowOff>4848</xdr:rowOff>
    </xdr:to>
    <xdr:sp macro="" textlink="">
      <xdr:nvSpPr>
        <xdr:cNvPr id="144" name="円/楕円 143"/>
        <xdr:cNvSpPr/>
      </xdr:nvSpPr>
      <xdr:spPr>
        <a:xfrm>
          <a:off x="1968500" y="98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21375</xdr:rowOff>
    </xdr:from>
    <xdr:ext cx="599010" cy="259045"/>
    <xdr:sp macro="" textlink="">
      <xdr:nvSpPr>
        <xdr:cNvPr id="145" name="テキスト ボックス 144"/>
        <xdr:cNvSpPr txBox="1"/>
      </xdr:nvSpPr>
      <xdr:spPr>
        <a:xfrm>
          <a:off x="1719794" y="962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343,638</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111723</xdr:rowOff>
    </xdr:from>
    <xdr:to>
      <xdr:col>1</xdr:col>
      <xdr:colOff>485775</xdr:colOff>
      <xdr:row>51</xdr:row>
      <xdr:rowOff>41873</xdr:rowOff>
    </xdr:to>
    <xdr:sp macro="" textlink="">
      <xdr:nvSpPr>
        <xdr:cNvPr id="146" name="円/楕円 145"/>
        <xdr:cNvSpPr/>
      </xdr:nvSpPr>
      <xdr:spPr>
        <a:xfrm>
          <a:off x="1079500" y="86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58400</xdr:rowOff>
    </xdr:from>
    <xdr:ext cx="690189" cy="259045"/>
    <xdr:sp macro="" textlink="">
      <xdr:nvSpPr>
        <xdr:cNvPr id="147" name="テキスト ボックス 146"/>
        <xdr:cNvSpPr txBox="1"/>
      </xdr:nvSpPr>
      <xdr:spPr>
        <a:xfrm>
          <a:off x="785204" y="845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1,870,048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123435</xdr:rowOff>
    </xdr:from>
    <xdr:to>
      <xdr:col>6</xdr:col>
      <xdr:colOff>510540</xdr:colOff>
      <xdr:row>78</xdr:row>
      <xdr:rowOff>143523</xdr:rowOff>
    </xdr:to>
    <xdr:cxnSp macro="">
      <xdr:nvCxnSpPr>
        <xdr:cNvPr id="175" name="直線コネクタ 174"/>
        <xdr:cNvCxnSpPr/>
      </xdr:nvCxnSpPr>
      <xdr:spPr>
        <a:xfrm flipV="1">
          <a:off x="4633595" y="12296385"/>
          <a:ext cx="1270" cy="122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147350</xdr:rowOff>
    </xdr:from>
    <xdr:ext cx="599010" cy="259045"/>
    <xdr:sp macro="" textlink="">
      <xdr:nvSpPr>
        <xdr:cNvPr id="176" name="民生費最小値テキスト"/>
        <xdr:cNvSpPr txBox="1"/>
      </xdr:nvSpPr>
      <xdr:spPr>
        <a:xfrm>
          <a:off x="4686300" y="1352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143523</xdr:rowOff>
    </xdr:from>
    <xdr:to>
      <xdr:col>6</xdr:col>
      <xdr:colOff>600075</xdr:colOff>
      <xdr:row>78</xdr:row>
      <xdr:rowOff>143523</xdr:rowOff>
    </xdr:to>
    <xdr:cxnSp macro="">
      <xdr:nvCxnSpPr>
        <xdr:cNvPr id="177" name="直線コネクタ 176"/>
        <xdr:cNvCxnSpPr/>
      </xdr:nvCxnSpPr>
      <xdr:spPr>
        <a:xfrm>
          <a:off x="4546600" y="1351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70112</xdr:rowOff>
    </xdr:from>
    <xdr:ext cx="599010" cy="259045"/>
    <xdr:sp macro="" textlink="">
      <xdr:nvSpPr>
        <xdr:cNvPr id="178" name="民生費最大値テキスト"/>
        <xdr:cNvSpPr txBox="1"/>
      </xdr:nvSpPr>
      <xdr:spPr>
        <a:xfrm>
          <a:off x="4686300" y="120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71</xdr:row>
      <xdr:rowOff>123435</xdr:rowOff>
    </xdr:from>
    <xdr:to>
      <xdr:col>6</xdr:col>
      <xdr:colOff>600075</xdr:colOff>
      <xdr:row>71</xdr:row>
      <xdr:rowOff>123435</xdr:rowOff>
    </xdr:to>
    <xdr:cxnSp macro="">
      <xdr:nvCxnSpPr>
        <xdr:cNvPr id="179" name="直線コネクタ 178"/>
        <xdr:cNvCxnSpPr/>
      </xdr:nvCxnSpPr>
      <xdr:spPr>
        <a:xfrm>
          <a:off x="4546600" y="122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52329</xdr:rowOff>
    </xdr:from>
    <xdr:to>
      <xdr:col>6</xdr:col>
      <xdr:colOff>511175</xdr:colOff>
      <xdr:row>78</xdr:row>
      <xdr:rowOff>81728</xdr:rowOff>
    </xdr:to>
    <xdr:cxnSp macro="">
      <xdr:nvCxnSpPr>
        <xdr:cNvPr id="180" name="直線コネクタ 179"/>
        <xdr:cNvCxnSpPr/>
      </xdr:nvCxnSpPr>
      <xdr:spPr>
        <a:xfrm flipV="1">
          <a:off x="3797300" y="13425429"/>
          <a:ext cx="8382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10428</xdr:rowOff>
    </xdr:from>
    <xdr:ext cx="599010" cy="259045"/>
    <xdr:sp macro="" textlink="">
      <xdr:nvSpPr>
        <xdr:cNvPr id="181" name="民生費平均値テキスト"/>
        <xdr:cNvSpPr txBox="1"/>
      </xdr:nvSpPr>
      <xdr:spPr>
        <a:xfrm>
          <a:off x="4686300" y="13212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159001</xdr:rowOff>
    </xdr:from>
    <xdr:to>
      <xdr:col>6</xdr:col>
      <xdr:colOff>561975</xdr:colOff>
      <xdr:row>78</xdr:row>
      <xdr:rowOff>89151</xdr:rowOff>
    </xdr:to>
    <xdr:sp macro="" textlink="">
      <xdr:nvSpPr>
        <xdr:cNvPr id="182" name="フローチャート : 判断 181"/>
        <xdr:cNvSpPr/>
      </xdr:nvSpPr>
      <xdr:spPr>
        <a:xfrm>
          <a:off x="4584700" y="133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81728</xdr:rowOff>
    </xdr:from>
    <xdr:to>
      <xdr:col>5</xdr:col>
      <xdr:colOff>358775</xdr:colOff>
      <xdr:row>78</xdr:row>
      <xdr:rowOff>94977</xdr:rowOff>
    </xdr:to>
    <xdr:cxnSp macro="">
      <xdr:nvCxnSpPr>
        <xdr:cNvPr id="183" name="直線コネクタ 182"/>
        <xdr:cNvCxnSpPr/>
      </xdr:nvCxnSpPr>
      <xdr:spPr>
        <a:xfrm flipV="1">
          <a:off x="2908300" y="13454828"/>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169421</xdr:rowOff>
    </xdr:from>
    <xdr:to>
      <xdr:col>5</xdr:col>
      <xdr:colOff>409575</xdr:colOff>
      <xdr:row>78</xdr:row>
      <xdr:rowOff>99571</xdr:rowOff>
    </xdr:to>
    <xdr:sp macro="" textlink="">
      <xdr:nvSpPr>
        <xdr:cNvPr id="184" name="フローチャート : 判断 183"/>
        <xdr:cNvSpPr/>
      </xdr:nvSpPr>
      <xdr:spPr>
        <a:xfrm>
          <a:off x="3746500" y="133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116098</xdr:rowOff>
    </xdr:from>
    <xdr:ext cx="599010" cy="259045"/>
    <xdr:sp macro="" textlink="">
      <xdr:nvSpPr>
        <xdr:cNvPr id="185" name="テキスト ボックス 184"/>
        <xdr:cNvSpPr txBox="1"/>
      </xdr:nvSpPr>
      <xdr:spPr>
        <a:xfrm>
          <a:off x="3497794" y="1314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144421</xdr:rowOff>
    </xdr:from>
    <xdr:to>
      <xdr:col>4</xdr:col>
      <xdr:colOff>155575</xdr:colOff>
      <xdr:row>78</xdr:row>
      <xdr:rowOff>94977</xdr:rowOff>
    </xdr:to>
    <xdr:cxnSp macro="">
      <xdr:nvCxnSpPr>
        <xdr:cNvPr id="186" name="直線コネクタ 185"/>
        <xdr:cNvCxnSpPr/>
      </xdr:nvCxnSpPr>
      <xdr:spPr>
        <a:xfrm>
          <a:off x="2019300" y="12145921"/>
          <a:ext cx="889000" cy="13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150816</xdr:rowOff>
    </xdr:from>
    <xdr:to>
      <xdr:col>4</xdr:col>
      <xdr:colOff>206375</xdr:colOff>
      <xdr:row>78</xdr:row>
      <xdr:rowOff>80966</xdr:rowOff>
    </xdr:to>
    <xdr:sp macro="" textlink="">
      <xdr:nvSpPr>
        <xdr:cNvPr id="187" name="フローチャート : 判断 186"/>
        <xdr:cNvSpPr/>
      </xdr:nvSpPr>
      <xdr:spPr>
        <a:xfrm>
          <a:off x="2857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97493</xdr:rowOff>
    </xdr:from>
    <xdr:ext cx="599010" cy="259045"/>
    <xdr:sp macro="" textlink="">
      <xdr:nvSpPr>
        <xdr:cNvPr id="188" name="テキスト ボックス 187"/>
        <xdr:cNvSpPr txBox="1"/>
      </xdr:nvSpPr>
      <xdr:spPr>
        <a:xfrm>
          <a:off x="2608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144421</xdr:rowOff>
    </xdr:from>
    <xdr:to>
      <xdr:col>2</xdr:col>
      <xdr:colOff>638175</xdr:colOff>
      <xdr:row>71</xdr:row>
      <xdr:rowOff>159090</xdr:rowOff>
    </xdr:to>
    <xdr:cxnSp macro="">
      <xdr:nvCxnSpPr>
        <xdr:cNvPr id="189" name="直線コネクタ 188"/>
        <xdr:cNvCxnSpPr/>
      </xdr:nvCxnSpPr>
      <xdr:spPr>
        <a:xfrm flipV="1">
          <a:off x="1130300" y="12145921"/>
          <a:ext cx="889000" cy="1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101953</xdr:rowOff>
    </xdr:from>
    <xdr:to>
      <xdr:col>3</xdr:col>
      <xdr:colOff>3175</xdr:colOff>
      <xdr:row>78</xdr:row>
      <xdr:rowOff>32103</xdr:rowOff>
    </xdr:to>
    <xdr:sp macro="" textlink="">
      <xdr:nvSpPr>
        <xdr:cNvPr id="190" name="フローチャート : 判断 189"/>
        <xdr:cNvSpPr/>
      </xdr:nvSpPr>
      <xdr:spPr>
        <a:xfrm>
          <a:off x="1968500" y="1330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23230</xdr:rowOff>
    </xdr:from>
    <xdr:ext cx="599010" cy="259045"/>
    <xdr:sp macro="" textlink="">
      <xdr:nvSpPr>
        <xdr:cNvPr id="191" name="テキスト ボックス 190"/>
        <xdr:cNvSpPr txBox="1"/>
      </xdr:nvSpPr>
      <xdr:spPr>
        <a:xfrm>
          <a:off x="1719794" y="1339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124372</xdr:rowOff>
    </xdr:from>
    <xdr:to>
      <xdr:col>1</xdr:col>
      <xdr:colOff>485775</xdr:colOff>
      <xdr:row>78</xdr:row>
      <xdr:rowOff>54522</xdr:rowOff>
    </xdr:to>
    <xdr:sp macro="" textlink="">
      <xdr:nvSpPr>
        <xdr:cNvPr id="192" name="フローチャート : 判断 191"/>
        <xdr:cNvSpPr/>
      </xdr:nvSpPr>
      <xdr:spPr>
        <a:xfrm>
          <a:off x="1079500" y="13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45649</xdr:rowOff>
    </xdr:from>
    <xdr:ext cx="599010" cy="259045"/>
    <xdr:sp macro="" textlink="">
      <xdr:nvSpPr>
        <xdr:cNvPr id="193" name="テキスト ボックス 192"/>
        <xdr:cNvSpPr txBox="1"/>
      </xdr:nvSpPr>
      <xdr:spPr>
        <a:xfrm>
          <a:off x="830794" y="134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1529</xdr:rowOff>
    </xdr:from>
    <xdr:to>
      <xdr:col>6</xdr:col>
      <xdr:colOff>561975</xdr:colOff>
      <xdr:row>78</xdr:row>
      <xdr:rowOff>103129</xdr:rowOff>
    </xdr:to>
    <xdr:sp macro="" textlink="">
      <xdr:nvSpPr>
        <xdr:cNvPr id="199" name="円/楕円 198"/>
        <xdr:cNvSpPr/>
      </xdr:nvSpPr>
      <xdr:spPr>
        <a:xfrm>
          <a:off x="4584700" y="133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137429</xdr:rowOff>
    </xdr:from>
    <xdr:ext cx="599010" cy="259045"/>
    <xdr:sp macro="" textlink="">
      <xdr:nvSpPr>
        <xdr:cNvPr id="200" name="民生費該当値テキスト"/>
        <xdr:cNvSpPr txBox="1"/>
      </xdr:nvSpPr>
      <xdr:spPr>
        <a:xfrm>
          <a:off x="4686300" y="1333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30928</xdr:rowOff>
    </xdr:from>
    <xdr:to>
      <xdr:col>5</xdr:col>
      <xdr:colOff>409575</xdr:colOff>
      <xdr:row>78</xdr:row>
      <xdr:rowOff>132528</xdr:rowOff>
    </xdr:to>
    <xdr:sp macro="" textlink="">
      <xdr:nvSpPr>
        <xdr:cNvPr id="201" name="円/楕円 200"/>
        <xdr:cNvSpPr/>
      </xdr:nvSpPr>
      <xdr:spPr>
        <a:xfrm>
          <a:off x="3746500" y="134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123655</xdr:rowOff>
    </xdr:from>
    <xdr:ext cx="599010" cy="259045"/>
    <xdr:sp macro="" textlink="">
      <xdr:nvSpPr>
        <xdr:cNvPr id="202" name="テキスト ボックス 201"/>
        <xdr:cNvSpPr txBox="1"/>
      </xdr:nvSpPr>
      <xdr:spPr>
        <a:xfrm>
          <a:off x="3497794" y="134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44177</xdr:rowOff>
    </xdr:from>
    <xdr:to>
      <xdr:col>4</xdr:col>
      <xdr:colOff>206375</xdr:colOff>
      <xdr:row>78</xdr:row>
      <xdr:rowOff>145777</xdr:rowOff>
    </xdr:to>
    <xdr:sp macro="" textlink="">
      <xdr:nvSpPr>
        <xdr:cNvPr id="203" name="円/楕円 202"/>
        <xdr:cNvSpPr/>
      </xdr:nvSpPr>
      <xdr:spPr>
        <a:xfrm>
          <a:off x="2857500" y="134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136904</xdr:rowOff>
    </xdr:from>
    <xdr:ext cx="599010" cy="259045"/>
    <xdr:sp macro="" textlink="">
      <xdr:nvSpPr>
        <xdr:cNvPr id="204" name="テキスト ボックス 203"/>
        <xdr:cNvSpPr txBox="1"/>
      </xdr:nvSpPr>
      <xdr:spPr>
        <a:xfrm>
          <a:off x="2608794" y="135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93621</xdr:rowOff>
    </xdr:from>
    <xdr:to>
      <xdr:col>3</xdr:col>
      <xdr:colOff>3175</xdr:colOff>
      <xdr:row>71</xdr:row>
      <xdr:rowOff>23771</xdr:rowOff>
    </xdr:to>
    <xdr:sp macro="" textlink="">
      <xdr:nvSpPr>
        <xdr:cNvPr id="205" name="円/楕円 204"/>
        <xdr:cNvSpPr/>
      </xdr:nvSpPr>
      <xdr:spPr>
        <a:xfrm>
          <a:off x="1968500" y="120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69</xdr:row>
      <xdr:rowOff>40298</xdr:rowOff>
    </xdr:from>
    <xdr:ext cx="690189" cy="259045"/>
    <xdr:sp macro="" textlink="">
      <xdr:nvSpPr>
        <xdr:cNvPr id="206" name="テキスト ボックス 205"/>
        <xdr:cNvSpPr txBox="1"/>
      </xdr:nvSpPr>
      <xdr:spPr>
        <a:xfrm>
          <a:off x="1674204" y="11870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1,076,696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108290</xdr:rowOff>
    </xdr:from>
    <xdr:to>
      <xdr:col>1</xdr:col>
      <xdr:colOff>485775</xdr:colOff>
      <xdr:row>72</xdr:row>
      <xdr:rowOff>38440</xdr:rowOff>
    </xdr:to>
    <xdr:sp macro="" textlink="">
      <xdr:nvSpPr>
        <xdr:cNvPr id="207" name="円/楕円 206"/>
        <xdr:cNvSpPr/>
      </xdr:nvSpPr>
      <xdr:spPr>
        <a:xfrm>
          <a:off x="1079500" y="122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54967</xdr:rowOff>
    </xdr:from>
    <xdr:ext cx="599010" cy="259045"/>
    <xdr:sp macro="" textlink="">
      <xdr:nvSpPr>
        <xdr:cNvPr id="208" name="テキスト ボックス 207"/>
        <xdr:cNvSpPr txBox="1"/>
      </xdr:nvSpPr>
      <xdr:spPr>
        <a:xfrm>
          <a:off x="830794" y="1205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2" name="直線コネクタ 231"/>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3"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4" name="直線コネクタ 233"/>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5"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6" name="直線コネクタ 235"/>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142912</xdr:rowOff>
    </xdr:from>
    <xdr:to>
      <xdr:col>6</xdr:col>
      <xdr:colOff>511175</xdr:colOff>
      <xdr:row>98</xdr:row>
      <xdr:rowOff>102122</xdr:rowOff>
    </xdr:to>
    <xdr:cxnSp macro="">
      <xdr:nvCxnSpPr>
        <xdr:cNvPr id="237" name="直線コネクタ 236"/>
        <xdr:cNvCxnSpPr/>
      </xdr:nvCxnSpPr>
      <xdr:spPr>
        <a:xfrm flipV="1">
          <a:off x="3797300" y="16773562"/>
          <a:ext cx="838200" cy="1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8"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9" name="フローチャート : 判断 238"/>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110720</xdr:rowOff>
    </xdr:from>
    <xdr:to>
      <xdr:col>5</xdr:col>
      <xdr:colOff>358775</xdr:colOff>
      <xdr:row>98</xdr:row>
      <xdr:rowOff>102122</xdr:rowOff>
    </xdr:to>
    <xdr:cxnSp macro="">
      <xdr:nvCxnSpPr>
        <xdr:cNvPr id="240" name="直線コネクタ 239"/>
        <xdr:cNvCxnSpPr/>
      </xdr:nvCxnSpPr>
      <xdr:spPr>
        <a:xfrm>
          <a:off x="2908300" y="16741370"/>
          <a:ext cx="8890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41" name="フローチャート : 判断 240"/>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2" name="テキスト ボックス 241"/>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110720</xdr:rowOff>
    </xdr:from>
    <xdr:to>
      <xdr:col>4</xdr:col>
      <xdr:colOff>155575</xdr:colOff>
      <xdr:row>98</xdr:row>
      <xdr:rowOff>120531</xdr:rowOff>
    </xdr:to>
    <xdr:cxnSp macro="">
      <xdr:nvCxnSpPr>
        <xdr:cNvPr id="243" name="直線コネクタ 242"/>
        <xdr:cNvCxnSpPr/>
      </xdr:nvCxnSpPr>
      <xdr:spPr>
        <a:xfrm flipV="1">
          <a:off x="2019300" y="16741370"/>
          <a:ext cx="889000" cy="18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4" name="フローチャート : 判断 243"/>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106965</xdr:rowOff>
    </xdr:from>
    <xdr:ext cx="534377" cy="259045"/>
    <xdr:sp macro="" textlink="">
      <xdr:nvSpPr>
        <xdr:cNvPr id="245" name="テキスト ボックス 244"/>
        <xdr:cNvSpPr txBox="1"/>
      </xdr:nvSpPr>
      <xdr:spPr>
        <a:xfrm>
          <a:off x="2641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81842</xdr:rowOff>
    </xdr:from>
    <xdr:to>
      <xdr:col>2</xdr:col>
      <xdr:colOff>638175</xdr:colOff>
      <xdr:row>98</xdr:row>
      <xdr:rowOff>120531</xdr:rowOff>
    </xdr:to>
    <xdr:cxnSp macro="">
      <xdr:nvCxnSpPr>
        <xdr:cNvPr id="246" name="直線コネクタ 245"/>
        <xdr:cNvCxnSpPr/>
      </xdr:nvCxnSpPr>
      <xdr:spPr>
        <a:xfrm>
          <a:off x="1130300" y="16883942"/>
          <a:ext cx="8890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7" name="フローチャート : 判断 246"/>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8" name="テキスト ボックス 247"/>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9" name="フローチャート : 判断 248"/>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50" name="テキスト ボックス 249"/>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92112</xdr:rowOff>
    </xdr:from>
    <xdr:to>
      <xdr:col>6</xdr:col>
      <xdr:colOff>561975</xdr:colOff>
      <xdr:row>98</xdr:row>
      <xdr:rowOff>22262</xdr:rowOff>
    </xdr:to>
    <xdr:sp macro="" textlink="">
      <xdr:nvSpPr>
        <xdr:cNvPr id="256" name="円/楕円 255"/>
        <xdr:cNvSpPr/>
      </xdr:nvSpPr>
      <xdr:spPr>
        <a:xfrm>
          <a:off x="4584700" y="16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114989</xdr:rowOff>
    </xdr:from>
    <xdr:ext cx="599010" cy="259045"/>
    <xdr:sp macro="" textlink="">
      <xdr:nvSpPr>
        <xdr:cNvPr id="257" name="衛生費該当値テキスト"/>
        <xdr:cNvSpPr txBox="1"/>
      </xdr:nvSpPr>
      <xdr:spPr>
        <a:xfrm>
          <a:off x="4686300" y="1657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128,314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51322</xdr:rowOff>
    </xdr:from>
    <xdr:to>
      <xdr:col>5</xdr:col>
      <xdr:colOff>409575</xdr:colOff>
      <xdr:row>98</xdr:row>
      <xdr:rowOff>152922</xdr:rowOff>
    </xdr:to>
    <xdr:sp macro="" textlink="">
      <xdr:nvSpPr>
        <xdr:cNvPr id="258" name="円/楕円 257"/>
        <xdr:cNvSpPr/>
      </xdr:nvSpPr>
      <xdr:spPr>
        <a:xfrm>
          <a:off x="3746500" y="168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144049</xdr:rowOff>
    </xdr:from>
    <xdr:ext cx="534377" cy="259045"/>
    <xdr:sp macro="" textlink="">
      <xdr:nvSpPr>
        <xdr:cNvPr id="259" name="テキスト ボックス 258"/>
        <xdr:cNvSpPr txBox="1"/>
      </xdr:nvSpPr>
      <xdr:spPr>
        <a:xfrm>
          <a:off x="3530111" y="169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59920</xdr:rowOff>
    </xdr:from>
    <xdr:to>
      <xdr:col>4</xdr:col>
      <xdr:colOff>206375</xdr:colOff>
      <xdr:row>97</xdr:row>
      <xdr:rowOff>161520</xdr:rowOff>
    </xdr:to>
    <xdr:sp macro="" textlink="">
      <xdr:nvSpPr>
        <xdr:cNvPr id="260" name="円/楕円 259"/>
        <xdr:cNvSpPr/>
      </xdr:nvSpPr>
      <xdr:spPr>
        <a:xfrm>
          <a:off x="2857500" y="166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6597</xdr:rowOff>
    </xdr:from>
    <xdr:ext cx="599010" cy="259045"/>
    <xdr:sp macro="" textlink="">
      <xdr:nvSpPr>
        <xdr:cNvPr id="261" name="テキスト ボックス 260"/>
        <xdr:cNvSpPr txBox="1"/>
      </xdr:nvSpPr>
      <xdr:spPr>
        <a:xfrm>
          <a:off x="2608794" y="1646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69731</xdr:rowOff>
    </xdr:from>
    <xdr:to>
      <xdr:col>3</xdr:col>
      <xdr:colOff>3175</xdr:colOff>
      <xdr:row>98</xdr:row>
      <xdr:rowOff>171331</xdr:rowOff>
    </xdr:to>
    <xdr:sp macro="" textlink="">
      <xdr:nvSpPr>
        <xdr:cNvPr id="262" name="円/楕円 261"/>
        <xdr:cNvSpPr/>
      </xdr:nvSpPr>
      <xdr:spPr>
        <a:xfrm>
          <a:off x="1968500" y="168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162458</xdr:rowOff>
    </xdr:from>
    <xdr:ext cx="534377" cy="259045"/>
    <xdr:sp macro="" textlink="">
      <xdr:nvSpPr>
        <xdr:cNvPr id="263" name="テキスト ボックス 262"/>
        <xdr:cNvSpPr txBox="1"/>
      </xdr:nvSpPr>
      <xdr:spPr>
        <a:xfrm>
          <a:off x="1752111" y="169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31042</xdr:rowOff>
    </xdr:from>
    <xdr:to>
      <xdr:col>1</xdr:col>
      <xdr:colOff>485775</xdr:colOff>
      <xdr:row>98</xdr:row>
      <xdr:rowOff>132642</xdr:rowOff>
    </xdr:to>
    <xdr:sp macro="" textlink="">
      <xdr:nvSpPr>
        <xdr:cNvPr id="264" name="円/楕円 263"/>
        <xdr:cNvSpPr/>
      </xdr:nvSpPr>
      <xdr:spPr>
        <a:xfrm>
          <a:off x="1079500" y="168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123769</xdr:rowOff>
    </xdr:from>
    <xdr:ext cx="534377" cy="259045"/>
    <xdr:sp macro="" textlink="">
      <xdr:nvSpPr>
        <xdr:cNvPr id="265" name="テキスト ボックス 264"/>
        <xdr:cNvSpPr txBox="1"/>
      </xdr:nvSpPr>
      <xdr:spPr>
        <a:xfrm>
          <a:off x="863111" y="169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124338</xdr:rowOff>
    </xdr:from>
    <xdr:to>
      <xdr:col>15</xdr:col>
      <xdr:colOff>180340</xdr:colOff>
      <xdr:row>38</xdr:row>
      <xdr:rowOff>139700</xdr:rowOff>
    </xdr:to>
    <xdr:cxnSp macro="">
      <xdr:nvCxnSpPr>
        <xdr:cNvPr id="287" name="直線コネクタ 286"/>
        <xdr:cNvCxnSpPr/>
      </xdr:nvCxnSpPr>
      <xdr:spPr>
        <a:xfrm flipV="1">
          <a:off x="10475595" y="5610738"/>
          <a:ext cx="1270" cy="104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71015</xdr:rowOff>
    </xdr:from>
    <xdr:ext cx="534377" cy="259045"/>
    <xdr:sp macro="" textlink="">
      <xdr:nvSpPr>
        <xdr:cNvPr id="290" name="労働費最大値テキスト"/>
        <xdr:cNvSpPr txBox="1"/>
      </xdr:nvSpPr>
      <xdr:spPr>
        <a:xfrm>
          <a:off x="10528300" y="53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32</xdr:row>
      <xdr:rowOff>124338</xdr:rowOff>
    </xdr:from>
    <xdr:to>
      <xdr:col>15</xdr:col>
      <xdr:colOff>269875</xdr:colOff>
      <xdr:row>32</xdr:row>
      <xdr:rowOff>124338</xdr:rowOff>
    </xdr:to>
    <xdr:cxnSp macro="">
      <xdr:nvCxnSpPr>
        <xdr:cNvPr id="291" name="直線コネクタ 290"/>
        <xdr:cNvCxnSpPr/>
      </xdr:nvCxnSpPr>
      <xdr:spPr>
        <a:xfrm>
          <a:off x="10388600" y="561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120680</xdr:rowOff>
    </xdr:from>
    <xdr:to>
      <xdr:col>15</xdr:col>
      <xdr:colOff>180975</xdr:colOff>
      <xdr:row>38</xdr:row>
      <xdr:rowOff>130556</xdr:rowOff>
    </xdr:to>
    <xdr:cxnSp macro="">
      <xdr:nvCxnSpPr>
        <xdr:cNvPr id="292" name="直線コネクタ 291"/>
        <xdr:cNvCxnSpPr/>
      </xdr:nvCxnSpPr>
      <xdr:spPr>
        <a:xfrm>
          <a:off x="9639300" y="6635780"/>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142318</xdr:rowOff>
    </xdr:from>
    <xdr:ext cx="469744" cy="259045"/>
    <xdr:sp macro="" textlink="">
      <xdr:nvSpPr>
        <xdr:cNvPr id="293" name="労働費平均値テキスト"/>
        <xdr:cNvSpPr txBox="1"/>
      </xdr:nvSpPr>
      <xdr:spPr>
        <a:xfrm>
          <a:off x="10528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119441</xdr:rowOff>
    </xdr:from>
    <xdr:to>
      <xdr:col>15</xdr:col>
      <xdr:colOff>231775</xdr:colOff>
      <xdr:row>38</xdr:row>
      <xdr:rowOff>49591</xdr:rowOff>
    </xdr:to>
    <xdr:sp macro="" textlink="">
      <xdr:nvSpPr>
        <xdr:cNvPr id="294" name="フローチャート : 判断 293"/>
        <xdr:cNvSpPr/>
      </xdr:nvSpPr>
      <xdr:spPr>
        <a:xfrm>
          <a:off x="10426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120680</xdr:rowOff>
    </xdr:from>
    <xdr:to>
      <xdr:col>14</xdr:col>
      <xdr:colOff>28575</xdr:colOff>
      <xdr:row>38</xdr:row>
      <xdr:rowOff>130282</xdr:rowOff>
    </xdr:to>
    <xdr:cxnSp macro="">
      <xdr:nvCxnSpPr>
        <xdr:cNvPr id="295" name="直線コネクタ 294"/>
        <xdr:cNvCxnSpPr/>
      </xdr:nvCxnSpPr>
      <xdr:spPr>
        <a:xfrm flipV="1">
          <a:off x="8750300" y="6635780"/>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20868</xdr:rowOff>
    </xdr:from>
    <xdr:to>
      <xdr:col>14</xdr:col>
      <xdr:colOff>79375</xdr:colOff>
      <xdr:row>37</xdr:row>
      <xdr:rowOff>122468</xdr:rowOff>
    </xdr:to>
    <xdr:sp macro="" textlink="">
      <xdr:nvSpPr>
        <xdr:cNvPr id="296" name="フローチャート : 判断 295"/>
        <xdr:cNvSpPr/>
      </xdr:nvSpPr>
      <xdr:spPr>
        <a:xfrm>
          <a:off x="9588500" y="636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138995</xdr:rowOff>
    </xdr:from>
    <xdr:ext cx="469744" cy="259045"/>
    <xdr:sp macro="" textlink="">
      <xdr:nvSpPr>
        <xdr:cNvPr id="297" name="テキスト ボックス 296"/>
        <xdr:cNvSpPr txBox="1"/>
      </xdr:nvSpPr>
      <xdr:spPr>
        <a:xfrm>
          <a:off x="9404427" y="61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8118</xdr:rowOff>
    </xdr:from>
    <xdr:to>
      <xdr:col>12</xdr:col>
      <xdr:colOff>511175</xdr:colOff>
      <xdr:row>38</xdr:row>
      <xdr:rowOff>130282</xdr:rowOff>
    </xdr:to>
    <xdr:cxnSp macro="">
      <xdr:nvCxnSpPr>
        <xdr:cNvPr id="298" name="直線コネクタ 297"/>
        <xdr:cNvCxnSpPr/>
      </xdr:nvCxnSpPr>
      <xdr:spPr>
        <a:xfrm>
          <a:off x="7861300" y="5837418"/>
          <a:ext cx="889000" cy="8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133980</xdr:rowOff>
    </xdr:from>
    <xdr:to>
      <xdr:col>12</xdr:col>
      <xdr:colOff>561975</xdr:colOff>
      <xdr:row>37</xdr:row>
      <xdr:rowOff>64130</xdr:rowOff>
    </xdr:to>
    <xdr:sp macro="" textlink="">
      <xdr:nvSpPr>
        <xdr:cNvPr id="299" name="フローチャート : 判断 298"/>
        <xdr:cNvSpPr/>
      </xdr:nvSpPr>
      <xdr:spPr>
        <a:xfrm>
          <a:off x="8699500" y="630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80657</xdr:rowOff>
    </xdr:from>
    <xdr:ext cx="469744" cy="259045"/>
    <xdr:sp macro="" textlink="">
      <xdr:nvSpPr>
        <xdr:cNvPr id="300" name="テキスト ボックス 299"/>
        <xdr:cNvSpPr txBox="1"/>
      </xdr:nvSpPr>
      <xdr:spPr>
        <a:xfrm>
          <a:off x="8515427" y="608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48168</xdr:rowOff>
    </xdr:from>
    <xdr:to>
      <xdr:col>11</xdr:col>
      <xdr:colOff>307975</xdr:colOff>
      <xdr:row>34</xdr:row>
      <xdr:rowOff>8118</xdr:rowOff>
    </xdr:to>
    <xdr:cxnSp macro="">
      <xdr:nvCxnSpPr>
        <xdr:cNvPr id="301" name="直線コネクタ 300"/>
        <xdr:cNvCxnSpPr/>
      </xdr:nvCxnSpPr>
      <xdr:spPr>
        <a:xfrm>
          <a:off x="6972300" y="5191668"/>
          <a:ext cx="889000" cy="6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128494</xdr:rowOff>
    </xdr:from>
    <xdr:to>
      <xdr:col>11</xdr:col>
      <xdr:colOff>358775</xdr:colOff>
      <xdr:row>37</xdr:row>
      <xdr:rowOff>58644</xdr:rowOff>
    </xdr:to>
    <xdr:sp macro="" textlink="">
      <xdr:nvSpPr>
        <xdr:cNvPr id="302" name="フローチャート : 判断 301"/>
        <xdr:cNvSpPr/>
      </xdr:nvSpPr>
      <xdr:spPr>
        <a:xfrm>
          <a:off x="7810500" y="630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49771</xdr:rowOff>
    </xdr:from>
    <xdr:ext cx="469744" cy="259045"/>
    <xdr:sp macro="" textlink="">
      <xdr:nvSpPr>
        <xdr:cNvPr id="303" name="テキスト ボックス 302"/>
        <xdr:cNvSpPr txBox="1"/>
      </xdr:nvSpPr>
      <xdr:spPr>
        <a:xfrm>
          <a:off x="7626427" y="639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67137</xdr:rowOff>
    </xdr:from>
    <xdr:to>
      <xdr:col>10</xdr:col>
      <xdr:colOff>155575</xdr:colOff>
      <xdr:row>36</xdr:row>
      <xdr:rowOff>168737</xdr:rowOff>
    </xdr:to>
    <xdr:sp macro="" textlink="">
      <xdr:nvSpPr>
        <xdr:cNvPr id="304" name="フローチャート : 判断 303"/>
        <xdr:cNvSpPr/>
      </xdr:nvSpPr>
      <xdr:spPr>
        <a:xfrm>
          <a:off x="6921500" y="623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159864</xdr:rowOff>
    </xdr:from>
    <xdr:ext cx="469744" cy="259045"/>
    <xdr:sp macro="" textlink="">
      <xdr:nvSpPr>
        <xdr:cNvPr id="305" name="テキスト ボックス 304"/>
        <xdr:cNvSpPr txBox="1"/>
      </xdr:nvSpPr>
      <xdr:spPr>
        <a:xfrm>
          <a:off x="6737427" y="633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79756</xdr:rowOff>
    </xdr:from>
    <xdr:to>
      <xdr:col>15</xdr:col>
      <xdr:colOff>231775</xdr:colOff>
      <xdr:row>39</xdr:row>
      <xdr:rowOff>9906</xdr:rowOff>
    </xdr:to>
    <xdr:sp macro="" textlink="">
      <xdr:nvSpPr>
        <xdr:cNvPr id="311" name="円/楕円 310"/>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166133</xdr:rowOff>
    </xdr:from>
    <xdr:ext cx="378565" cy="259045"/>
    <xdr:sp macro="" textlink="">
      <xdr:nvSpPr>
        <xdr:cNvPr id="312" name="労働費該当値テキスト"/>
        <xdr:cNvSpPr txBox="1"/>
      </xdr:nvSpPr>
      <xdr:spPr>
        <a:xfrm>
          <a:off x="10528300" y="65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69880</xdr:rowOff>
    </xdr:from>
    <xdr:to>
      <xdr:col>14</xdr:col>
      <xdr:colOff>79375</xdr:colOff>
      <xdr:row>39</xdr:row>
      <xdr:rowOff>30</xdr:rowOff>
    </xdr:to>
    <xdr:sp macro="" textlink="">
      <xdr:nvSpPr>
        <xdr:cNvPr id="313" name="円/楕円 312"/>
        <xdr:cNvSpPr/>
      </xdr:nvSpPr>
      <xdr:spPr>
        <a:xfrm>
          <a:off x="9588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162607</xdr:rowOff>
    </xdr:from>
    <xdr:ext cx="378565" cy="259045"/>
    <xdr:sp macro="" textlink="">
      <xdr:nvSpPr>
        <xdr:cNvPr id="314" name="テキスト ボックス 313"/>
        <xdr:cNvSpPr txBox="1"/>
      </xdr:nvSpPr>
      <xdr:spPr>
        <a:xfrm>
          <a:off x="9450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79482</xdr:rowOff>
    </xdr:from>
    <xdr:to>
      <xdr:col>12</xdr:col>
      <xdr:colOff>561975</xdr:colOff>
      <xdr:row>39</xdr:row>
      <xdr:rowOff>9632</xdr:rowOff>
    </xdr:to>
    <xdr:sp macro="" textlink="">
      <xdr:nvSpPr>
        <xdr:cNvPr id="315" name="円/楕円 314"/>
        <xdr:cNvSpPr/>
      </xdr:nvSpPr>
      <xdr:spPr>
        <a:xfrm>
          <a:off x="8699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759</xdr:rowOff>
    </xdr:from>
    <xdr:ext cx="378565" cy="259045"/>
    <xdr:sp macro="" textlink="">
      <xdr:nvSpPr>
        <xdr:cNvPr id="316" name="テキスト ボックス 315"/>
        <xdr:cNvSpPr txBox="1"/>
      </xdr:nvSpPr>
      <xdr:spPr>
        <a:xfrm>
          <a:off x="8561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128768</xdr:rowOff>
    </xdr:from>
    <xdr:to>
      <xdr:col>11</xdr:col>
      <xdr:colOff>358775</xdr:colOff>
      <xdr:row>34</xdr:row>
      <xdr:rowOff>58918</xdr:rowOff>
    </xdr:to>
    <xdr:sp macro="" textlink="">
      <xdr:nvSpPr>
        <xdr:cNvPr id="317" name="円/楕円 316"/>
        <xdr:cNvSpPr/>
      </xdr:nvSpPr>
      <xdr:spPr>
        <a:xfrm>
          <a:off x="7810500" y="57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75445</xdr:rowOff>
    </xdr:from>
    <xdr:ext cx="469744" cy="259045"/>
    <xdr:sp macro="" textlink="">
      <xdr:nvSpPr>
        <xdr:cNvPr id="318" name="テキスト ボックス 317"/>
        <xdr:cNvSpPr txBox="1"/>
      </xdr:nvSpPr>
      <xdr:spPr>
        <a:xfrm>
          <a:off x="7626427" y="55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168818</xdr:rowOff>
    </xdr:from>
    <xdr:to>
      <xdr:col>10</xdr:col>
      <xdr:colOff>155575</xdr:colOff>
      <xdr:row>30</xdr:row>
      <xdr:rowOff>98968</xdr:rowOff>
    </xdr:to>
    <xdr:sp macro="" textlink="">
      <xdr:nvSpPr>
        <xdr:cNvPr id="319" name="円/楕円 318"/>
        <xdr:cNvSpPr/>
      </xdr:nvSpPr>
      <xdr:spPr>
        <a:xfrm>
          <a:off x="6921500" y="51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115495</xdr:rowOff>
    </xdr:from>
    <xdr:ext cx="534377" cy="259045"/>
    <xdr:sp macro="" textlink="">
      <xdr:nvSpPr>
        <xdr:cNvPr id="320" name="テキスト ボックス 319"/>
        <xdr:cNvSpPr txBox="1"/>
      </xdr:nvSpPr>
      <xdr:spPr>
        <a:xfrm>
          <a:off x="6705111" y="49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65915</xdr:rowOff>
    </xdr:from>
    <xdr:to>
      <xdr:col>15</xdr:col>
      <xdr:colOff>180975</xdr:colOff>
      <xdr:row>58</xdr:row>
      <xdr:rowOff>76136</xdr:rowOff>
    </xdr:to>
    <xdr:cxnSp macro="">
      <xdr:nvCxnSpPr>
        <xdr:cNvPr id="349" name="直線コネクタ 348"/>
        <xdr:cNvCxnSpPr/>
      </xdr:nvCxnSpPr>
      <xdr:spPr>
        <a:xfrm>
          <a:off x="9639300" y="10010015"/>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143034</xdr:rowOff>
    </xdr:from>
    <xdr:to>
      <xdr:col>14</xdr:col>
      <xdr:colOff>28575</xdr:colOff>
      <xdr:row>58</xdr:row>
      <xdr:rowOff>65915</xdr:rowOff>
    </xdr:to>
    <xdr:cxnSp macro="">
      <xdr:nvCxnSpPr>
        <xdr:cNvPr id="352" name="直線コネクタ 351"/>
        <xdr:cNvCxnSpPr/>
      </xdr:nvCxnSpPr>
      <xdr:spPr>
        <a:xfrm>
          <a:off x="8750300" y="9915684"/>
          <a:ext cx="889000" cy="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143034</xdr:rowOff>
    </xdr:from>
    <xdr:to>
      <xdr:col>12</xdr:col>
      <xdr:colOff>511175</xdr:colOff>
      <xdr:row>58</xdr:row>
      <xdr:rowOff>11226</xdr:rowOff>
    </xdr:to>
    <xdr:cxnSp macro="">
      <xdr:nvCxnSpPr>
        <xdr:cNvPr id="355" name="直線コネクタ 354"/>
        <xdr:cNvCxnSpPr/>
      </xdr:nvCxnSpPr>
      <xdr:spPr>
        <a:xfrm flipV="1">
          <a:off x="7861300" y="991568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107173</xdr:rowOff>
    </xdr:from>
    <xdr:ext cx="599010" cy="259045"/>
    <xdr:sp macro="" textlink="">
      <xdr:nvSpPr>
        <xdr:cNvPr id="357" name="テキスト ボックス 356"/>
        <xdr:cNvSpPr txBox="1"/>
      </xdr:nvSpPr>
      <xdr:spPr>
        <a:xfrm>
          <a:off x="8450794" y="100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11226</xdr:rowOff>
    </xdr:from>
    <xdr:to>
      <xdr:col>11</xdr:col>
      <xdr:colOff>307975</xdr:colOff>
      <xdr:row>58</xdr:row>
      <xdr:rowOff>74712</xdr:rowOff>
    </xdr:to>
    <xdr:cxnSp macro="">
      <xdr:nvCxnSpPr>
        <xdr:cNvPr id="358" name="直線コネクタ 357"/>
        <xdr:cNvCxnSpPr/>
      </xdr:nvCxnSpPr>
      <xdr:spPr>
        <a:xfrm flipV="1">
          <a:off x="6972300" y="9955326"/>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90032</xdr:rowOff>
    </xdr:from>
    <xdr:ext cx="599010" cy="259045"/>
    <xdr:sp macro="" textlink="">
      <xdr:nvSpPr>
        <xdr:cNvPr id="360" name="テキスト ボックス 359"/>
        <xdr:cNvSpPr txBox="1"/>
      </xdr:nvSpPr>
      <xdr:spPr>
        <a:xfrm>
          <a:off x="7561794" y="100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25336</xdr:rowOff>
    </xdr:from>
    <xdr:to>
      <xdr:col>15</xdr:col>
      <xdr:colOff>231775</xdr:colOff>
      <xdr:row>58</xdr:row>
      <xdr:rowOff>126936</xdr:rowOff>
    </xdr:to>
    <xdr:sp macro="" textlink="">
      <xdr:nvSpPr>
        <xdr:cNvPr id="368" name="円/楕円 367"/>
        <xdr:cNvSpPr/>
      </xdr:nvSpPr>
      <xdr:spPr>
        <a:xfrm>
          <a:off x="10426700" y="99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156163</xdr:rowOff>
    </xdr:from>
    <xdr:ext cx="599010" cy="259045"/>
    <xdr:sp macro="" textlink="">
      <xdr:nvSpPr>
        <xdr:cNvPr id="369" name="農林水産業費該当値テキスト"/>
        <xdr:cNvSpPr txBox="1"/>
      </xdr:nvSpPr>
      <xdr:spPr>
        <a:xfrm>
          <a:off x="10528300" y="975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15115</xdr:rowOff>
    </xdr:from>
    <xdr:to>
      <xdr:col>14</xdr:col>
      <xdr:colOff>79375</xdr:colOff>
      <xdr:row>58</xdr:row>
      <xdr:rowOff>116715</xdr:rowOff>
    </xdr:to>
    <xdr:sp macro="" textlink="">
      <xdr:nvSpPr>
        <xdr:cNvPr id="370" name="円/楕円 369"/>
        <xdr:cNvSpPr/>
      </xdr:nvSpPr>
      <xdr:spPr>
        <a:xfrm>
          <a:off x="9588500" y="99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133242</xdr:rowOff>
    </xdr:from>
    <xdr:ext cx="599010" cy="259045"/>
    <xdr:sp macro="" textlink="">
      <xdr:nvSpPr>
        <xdr:cNvPr id="371" name="テキスト ボックス 370"/>
        <xdr:cNvSpPr txBox="1"/>
      </xdr:nvSpPr>
      <xdr:spPr>
        <a:xfrm>
          <a:off x="9339794" y="97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92234</xdr:rowOff>
    </xdr:from>
    <xdr:to>
      <xdr:col>12</xdr:col>
      <xdr:colOff>561975</xdr:colOff>
      <xdr:row>58</xdr:row>
      <xdr:rowOff>22384</xdr:rowOff>
    </xdr:to>
    <xdr:sp macro="" textlink="">
      <xdr:nvSpPr>
        <xdr:cNvPr id="372" name="円/楕円 371"/>
        <xdr:cNvSpPr/>
      </xdr:nvSpPr>
      <xdr:spPr>
        <a:xfrm>
          <a:off x="8699500" y="9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38911</xdr:rowOff>
    </xdr:from>
    <xdr:ext cx="599010" cy="259045"/>
    <xdr:sp macro="" textlink="">
      <xdr:nvSpPr>
        <xdr:cNvPr id="373" name="テキスト ボックス 372"/>
        <xdr:cNvSpPr txBox="1"/>
      </xdr:nvSpPr>
      <xdr:spPr>
        <a:xfrm>
          <a:off x="8450794" y="9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131876</xdr:rowOff>
    </xdr:from>
    <xdr:to>
      <xdr:col>11</xdr:col>
      <xdr:colOff>358775</xdr:colOff>
      <xdr:row>58</xdr:row>
      <xdr:rowOff>62026</xdr:rowOff>
    </xdr:to>
    <xdr:sp macro="" textlink="">
      <xdr:nvSpPr>
        <xdr:cNvPr id="374" name="円/楕円 373"/>
        <xdr:cNvSpPr/>
      </xdr:nvSpPr>
      <xdr:spPr>
        <a:xfrm>
          <a:off x="7810500" y="99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78553</xdr:rowOff>
    </xdr:from>
    <xdr:ext cx="599010" cy="259045"/>
    <xdr:sp macro="" textlink="">
      <xdr:nvSpPr>
        <xdr:cNvPr id="375" name="テキスト ボックス 374"/>
        <xdr:cNvSpPr txBox="1"/>
      </xdr:nvSpPr>
      <xdr:spPr>
        <a:xfrm>
          <a:off x="7561794" y="96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23912</xdr:rowOff>
    </xdr:from>
    <xdr:to>
      <xdr:col>10</xdr:col>
      <xdr:colOff>155575</xdr:colOff>
      <xdr:row>58</xdr:row>
      <xdr:rowOff>125512</xdr:rowOff>
    </xdr:to>
    <xdr:sp macro="" textlink="">
      <xdr:nvSpPr>
        <xdr:cNvPr id="376" name="円/楕円 375"/>
        <xdr:cNvSpPr/>
      </xdr:nvSpPr>
      <xdr:spPr>
        <a:xfrm>
          <a:off x="6921500" y="99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116639</xdr:rowOff>
    </xdr:from>
    <xdr:ext cx="599010" cy="259045"/>
    <xdr:sp macro="" textlink="">
      <xdr:nvSpPr>
        <xdr:cNvPr id="377" name="テキスト ボックス 376"/>
        <xdr:cNvSpPr txBox="1"/>
      </xdr:nvSpPr>
      <xdr:spPr>
        <a:xfrm>
          <a:off x="6672794" y="1006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60666</xdr:rowOff>
    </xdr:from>
    <xdr:to>
      <xdr:col>15</xdr:col>
      <xdr:colOff>180975</xdr:colOff>
      <xdr:row>78</xdr:row>
      <xdr:rowOff>15585</xdr:rowOff>
    </xdr:to>
    <xdr:cxnSp macro="">
      <xdr:nvCxnSpPr>
        <xdr:cNvPr id="406" name="直線コネクタ 405"/>
        <xdr:cNvCxnSpPr/>
      </xdr:nvCxnSpPr>
      <xdr:spPr>
        <a:xfrm flipV="1">
          <a:off x="9639300" y="13262316"/>
          <a:ext cx="838200" cy="1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15585</xdr:rowOff>
    </xdr:from>
    <xdr:to>
      <xdr:col>14</xdr:col>
      <xdr:colOff>28575</xdr:colOff>
      <xdr:row>78</xdr:row>
      <xdr:rowOff>34590</xdr:rowOff>
    </xdr:to>
    <xdr:cxnSp macro="">
      <xdr:nvCxnSpPr>
        <xdr:cNvPr id="409" name="直線コネクタ 408"/>
        <xdr:cNvCxnSpPr/>
      </xdr:nvCxnSpPr>
      <xdr:spPr>
        <a:xfrm flipV="1">
          <a:off x="8750300" y="13388685"/>
          <a:ext cx="8890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34590</xdr:rowOff>
    </xdr:from>
    <xdr:to>
      <xdr:col>12</xdr:col>
      <xdr:colOff>511175</xdr:colOff>
      <xdr:row>78</xdr:row>
      <xdr:rowOff>36396</xdr:rowOff>
    </xdr:to>
    <xdr:cxnSp macro="">
      <xdr:nvCxnSpPr>
        <xdr:cNvPr id="412" name="直線コネクタ 411"/>
        <xdr:cNvCxnSpPr/>
      </xdr:nvCxnSpPr>
      <xdr:spPr>
        <a:xfrm flipV="1">
          <a:off x="7861300" y="1340769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36396</xdr:rowOff>
    </xdr:from>
    <xdr:to>
      <xdr:col>11</xdr:col>
      <xdr:colOff>307975</xdr:colOff>
      <xdr:row>78</xdr:row>
      <xdr:rowOff>137193</xdr:rowOff>
    </xdr:to>
    <xdr:cxnSp macro="">
      <xdr:nvCxnSpPr>
        <xdr:cNvPr id="415" name="直線コネクタ 414"/>
        <xdr:cNvCxnSpPr/>
      </xdr:nvCxnSpPr>
      <xdr:spPr>
        <a:xfrm flipV="1">
          <a:off x="6972300" y="13409496"/>
          <a:ext cx="889000" cy="10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9866</xdr:rowOff>
    </xdr:from>
    <xdr:to>
      <xdr:col>15</xdr:col>
      <xdr:colOff>231775</xdr:colOff>
      <xdr:row>77</xdr:row>
      <xdr:rowOff>111466</xdr:rowOff>
    </xdr:to>
    <xdr:sp macro="" textlink="">
      <xdr:nvSpPr>
        <xdr:cNvPr id="425" name="円/楕円 424"/>
        <xdr:cNvSpPr/>
      </xdr:nvSpPr>
      <xdr:spPr>
        <a:xfrm>
          <a:off x="10426700" y="132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159743</xdr:rowOff>
    </xdr:from>
    <xdr:ext cx="534377" cy="259045"/>
    <xdr:sp macro="" textlink="">
      <xdr:nvSpPr>
        <xdr:cNvPr id="426" name="商工費該当値テキスト"/>
        <xdr:cNvSpPr txBox="1"/>
      </xdr:nvSpPr>
      <xdr:spPr>
        <a:xfrm>
          <a:off x="10528300" y="131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136235</xdr:rowOff>
    </xdr:from>
    <xdr:to>
      <xdr:col>14</xdr:col>
      <xdr:colOff>79375</xdr:colOff>
      <xdr:row>78</xdr:row>
      <xdr:rowOff>66385</xdr:rowOff>
    </xdr:to>
    <xdr:sp macro="" textlink="">
      <xdr:nvSpPr>
        <xdr:cNvPr id="427" name="円/楕円 426"/>
        <xdr:cNvSpPr/>
      </xdr:nvSpPr>
      <xdr:spPr>
        <a:xfrm>
          <a:off x="9588500" y="133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57512</xdr:rowOff>
    </xdr:from>
    <xdr:ext cx="534377" cy="259045"/>
    <xdr:sp macro="" textlink="">
      <xdr:nvSpPr>
        <xdr:cNvPr id="428" name="テキスト ボックス 427"/>
        <xdr:cNvSpPr txBox="1"/>
      </xdr:nvSpPr>
      <xdr:spPr>
        <a:xfrm>
          <a:off x="9372111" y="134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155240</xdr:rowOff>
    </xdr:from>
    <xdr:to>
      <xdr:col>12</xdr:col>
      <xdr:colOff>561975</xdr:colOff>
      <xdr:row>78</xdr:row>
      <xdr:rowOff>85390</xdr:rowOff>
    </xdr:to>
    <xdr:sp macro="" textlink="">
      <xdr:nvSpPr>
        <xdr:cNvPr id="429" name="円/楕円 428"/>
        <xdr:cNvSpPr/>
      </xdr:nvSpPr>
      <xdr:spPr>
        <a:xfrm>
          <a:off x="8699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76517</xdr:rowOff>
    </xdr:from>
    <xdr:ext cx="534377" cy="259045"/>
    <xdr:sp macro="" textlink="">
      <xdr:nvSpPr>
        <xdr:cNvPr id="430" name="テキスト ボックス 429"/>
        <xdr:cNvSpPr txBox="1"/>
      </xdr:nvSpPr>
      <xdr:spPr>
        <a:xfrm>
          <a:off x="8483111" y="134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157046</xdr:rowOff>
    </xdr:from>
    <xdr:to>
      <xdr:col>11</xdr:col>
      <xdr:colOff>358775</xdr:colOff>
      <xdr:row>78</xdr:row>
      <xdr:rowOff>87196</xdr:rowOff>
    </xdr:to>
    <xdr:sp macro="" textlink="">
      <xdr:nvSpPr>
        <xdr:cNvPr id="431" name="円/楕円 430"/>
        <xdr:cNvSpPr/>
      </xdr:nvSpPr>
      <xdr:spPr>
        <a:xfrm>
          <a:off x="7810500" y="133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78323</xdr:rowOff>
    </xdr:from>
    <xdr:ext cx="534377" cy="259045"/>
    <xdr:sp macro="" textlink="">
      <xdr:nvSpPr>
        <xdr:cNvPr id="432" name="テキスト ボックス 431"/>
        <xdr:cNvSpPr txBox="1"/>
      </xdr:nvSpPr>
      <xdr:spPr>
        <a:xfrm>
          <a:off x="7594111" y="1345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86393</xdr:rowOff>
    </xdr:from>
    <xdr:to>
      <xdr:col>10</xdr:col>
      <xdr:colOff>155575</xdr:colOff>
      <xdr:row>79</xdr:row>
      <xdr:rowOff>16543</xdr:rowOff>
    </xdr:to>
    <xdr:sp macro="" textlink="">
      <xdr:nvSpPr>
        <xdr:cNvPr id="433" name="円/楕円 432"/>
        <xdr:cNvSpPr/>
      </xdr:nvSpPr>
      <xdr:spPr>
        <a:xfrm>
          <a:off x="6921500" y="134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7670</xdr:rowOff>
    </xdr:from>
    <xdr:ext cx="534377" cy="259045"/>
    <xdr:sp macro="" textlink="">
      <xdr:nvSpPr>
        <xdr:cNvPr id="434" name="テキスト ボックス 433"/>
        <xdr:cNvSpPr txBox="1"/>
      </xdr:nvSpPr>
      <xdr:spPr>
        <a:xfrm>
          <a:off x="6705111" y="13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10985</xdr:rowOff>
    </xdr:from>
    <xdr:to>
      <xdr:col>15</xdr:col>
      <xdr:colOff>180340</xdr:colOff>
      <xdr:row>99</xdr:row>
      <xdr:rowOff>60632</xdr:rowOff>
    </xdr:to>
    <xdr:cxnSp macro="">
      <xdr:nvCxnSpPr>
        <xdr:cNvPr id="460" name="直線コネクタ 459"/>
        <xdr:cNvCxnSpPr/>
      </xdr:nvCxnSpPr>
      <xdr:spPr>
        <a:xfrm flipV="1">
          <a:off x="10475595" y="15784385"/>
          <a:ext cx="1270" cy="124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64459</xdr:rowOff>
    </xdr:from>
    <xdr:ext cx="534377" cy="259045"/>
    <xdr:sp macro="" textlink="">
      <xdr:nvSpPr>
        <xdr:cNvPr id="461" name="土木費最小値テキスト"/>
        <xdr:cNvSpPr txBox="1"/>
      </xdr:nvSpPr>
      <xdr:spPr>
        <a:xfrm>
          <a:off x="10528300" y="170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99</xdr:row>
      <xdr:rowOff>60632</xdr:rowOff>
    </xdr:from>
    <xdr:to>
      <xdr:col>15</xdr:col>
      <xdr:colOff>269875</xdr:colOff>
      <xdr:row>99</xdr:row>
      <xdr:rowOff>60632</xdr:rowOff>
    </xdr:to>
    <xdr:cxnSp macro="">
      <xdr:nvCxnSpPr>
        <xdr:cNvPr id="462" name="直線コネクタ 461"/>
        <xdr:cNvCxnSpPr/>
      </xdr:nvCxnSpPr>
      <xdr:spPr>
        <a:xfrm>
          <a:off x="10388600" y="17034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129112</xdr:rowOff>
    </xdr:from>
    <xdr:ext cx="599010" cy="259045"/>
    <xdr:sp macro="" textlink="">
      <xdr:nvSpPr>
        <xdr:cNvPr id="463" name="土木費最大値テキスト"/>
        <xdr:cNvSpPr txBox="1"/>
      </xdr:nvSpPr>
      <xdr:spPr>
        <a:xfrm>
          <a:off x="10528300" y="1555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92</xdr:row>
      <xdr:rowOff>10985</xdr:rowOff>
    </xdr:from>
    <xdr:to>
      <xdr:col>15</xdr:col>
      <xdr:colOff>269875</xdr:colOff>
      <xdr:row>92</xdr:row>
      <xdr:rowOff>10985</xdr:rowOff>
    </xdr:to>
    <xdr:cxnSp macro="">
      <xdr:nvCxnSpPr>
        <xdr:cNvPr id="464" name="直線コネクタ 463"/>
        <xdr:cNvCxnSpPr/>
      </xdr:nvCxnSpPr>
      <xdr:spPr>
        <a:xfrm>
          <a:off x="10388600" y="1578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151171</xdr:rowOff>
    </xdr:from>
    <xdr:to>
      <xdr:col>15</xdr:col>
      <xdr:colOff>180975</xdr:colOff>
      <xdr:row>93</xdr:row>
      <xdr:rowOff>167060</xdr:rowOff>
    </xdr:to>
    <xdr:cxnSp macro="">
      <xdr:nvCxnSpPr>
        <xdr:cNvPr id="465" name="直線コネクタ 464"/>
        <xdr:cNvCxnSpPr/>
      </xdr:nvCxnSpPr>
      <xdr:spPr>
        <a:xfrm>
          <a:off x="9639300" y="15924571"/>
          <a:ext cx="838200" cy="18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155850</xdr:rowOff>
    </xdr:from>
    <xdr:ext cx="599010" cy="259045"/>
    <xdr:sp macro="" textlink="">
      <xdr:nvSpPr>
        <xdr:cNvPr id="466" name="土木費平均値テキスト"/>
        <xdr:cNvSpPr txBox="1"/>
      </xdr:nvSpPr>
      <xdr:spPr>
        <a:xfrm>
          <a:off x="10528300" y="16786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5973</xdr:rowOff>
    </xdr:from>
    <xdr:to>
      <xdr:col>15</xdr:col>
      <xdr:colOff>231775</xdr:colOff>
      <xdr:row>98</xdr:row>
      <xdr:rowOff>107573</xdr:rowOff>
    </xdr:to>
    <xdr:sp macro="" textlink="">
      <xdr:nvSpPr>
        <xdr:cNvPr id="467" name="フローチャート : 判断 466"/>
        <xdr:cNvSpPr/>
      </xdr:nvSpPr>
      <xdr:spPr>
        <a:xfrm>
          <a:off x="104267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36947</xdr:rowOff>
    </xdr:from>
    <xdr:to>
      <xdr:col>14</xdr:col>
      <xdr:colOff>28575</xdr:colOff>
      <xdr:row>92</xdr:row>
      <xdr:rowOff>151171</xdr:rowOff>
    </xdr:to>
    <xdr:cxnSp macro="">
      <xdr:nvCxnSpPr>
        <xdr:cNvPr id="468" name="直線コネクタ 467"/>
        <xdr:cNvCxnSpPr/>
      </xdr:nvCxnSpPr>
      <xdr:spPr>
        <a:xfrm>
          <a:off x="8750300" y="15467447"/>
          <a:ext cx="889000" cy="4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162288</xdr:rowOff>
    </xdr:from>
    <xdr:to>
      <xdr:col>14</xdr:col>
      <xdr:colOff>79375</xdr:colOff>
      <xdr:row>98</xdr:row>
      <xdr:rowOff>92438</xdr:rowOff>
    </xdr:to>
    <xdr:sp macro="" textlink="">
      <xdr:nvSpPr>
        <xdr:cNvPr id="469" name="フローチャート : 判断 468"/>
        <xdr:cNvSpPr/>
      </xdr:nvSpPr>
      <xdr:spPr>
        <a:xfrm>
          <a:off x="9588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83565</xdr:rowOff>
    </xdr:from>
    <xdr:ext cx="599010" cy="259045"/>
    <xdr:sp macro="" textlink="">
      <xdr:nvSpPr>
        <xdr:cNvPr id="470" name="テキスト ボックス 469"/>
        <xdr:cNvSpPr txBox="1"/>
      </xdr:nvSpPr>
      <xdr:spPr>
        <a:xfrm>
          <a:off x="9339794"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36947</xdr:rowOff>
    </xdr:from>
    <xdr:to>
      <xdr:col>12</xdr:col>
      <xdr:colOff>511175</xdr:colOff>
      <xdr:row>94</xdr:row>
      <xdr:rowOff>101753</xdr:rowOff>
    </xdr:to>
    <xdr:cxnSp macro="">
      <xdr:nvCxnSpPr>
        <xdr:cNvPr id="471" name="直線コネクタ 470"/>
        <xdr:cNvCxnSpPr/>
      </xdr:nvCxnSpPr>
      <xdr:spPr>
        <a:xfrm flipV="1">
          <a:off x="7861300" y="15467447"/>
          <a:ext cx="889000" cy="7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118566</xdr:rowOff>
    </xdr:from>
    <xdr:to>
      <xdr:col>12</xdr:col>
      <xdr:colOff>561975</xdr:colOff>
      <xdr:row>98</xdr:row>
      <xdr:rowOff>48716</xdr:rowOff>
    </xdr:to>
    <xdr:sp macro="" textlink="">
      <xdr:nvSpPr>
        <xdr:cNvPr id="472" name="フローチャート : 判断 471"/>
        <xdr:cNvSpPr/>
      </xdr:nvSpPr>
      <xdr:spPr>
        <a:xfrm>
          <a:off x="8699500" y="1674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39843</xdr:rowOff>
    </xdr:from>
    <xdr:ext cx="599010" cy="259045"/>
    <xdr:sp macro="" textlink="">
      <xdr:nvSpPr>
        <xdr:cNvPr id="473" name="テキスト ボックス 472"/>
        <xdr:cNvSpPr txBox="1"/>
      </xdr:nvSpPr>
      <xdr:spPr>
        <a:xfrm>
          <a:off x="8450794" y="168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101753</xdr:rowOff>
    </xdr:from>
    <xdr:to>
      <xdr:col>11</xdr:col>
      <xdr:colOff>307975</xdr:colOff>
      <xdr:row>98</xdr:row>
      <xdr:rowOff>6159</xdr:rowOff>
    </xdr:to>
    <xdr:cxnSp macro="">
      <xdr:nvCxnSpPr>
        <xdr:cNvPr id="474" name="直線コネクタ 473"/>
        <xdr:cNvCxnSpPr/>
      </xdr:nvCxnSpPr>
      <xdr:spPr>
        <a:xfrm flipV="1">
          <a:off x="6972300" y="16218053"/>
          <a:ext cx="889000" cy="5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164692</xdr:rowOff>
    </xdr:from>
    <xdr:to>
      <xdr:col>11</xdr:col>
      <xdr:colOff>358775</xdr:colOff>
      <xdr:row>98</xdr:row>
      <xdr:rowOff>94842</xdr:rowOff>
    </xdr:to>
    <xdr:sp macro="" textlink="">
      <xdr:nvSpPr>
        <xdr:cNvPr id="475" name="フローチャート : 判断 474"/>
        <xdr:cNvSpPr/>
      </xdr:nvSpPr>
      <xdr:spPr>
        <a:xfrm>
          <a:off x="7810500" y="1679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85969</xdr:rowOff>
    </xdr:from>
    <xdr:ext cx="599010" cy="259045"/>
    <xdr:sp macro="" textlink="">
      <xdr:nvSpPr>
        <xdr:cNvPr id="476" name="テキスト ボックス 475"/>
        <xdr:cNvSpPr txBox="1"/>
      </xdr:nvSpPr>
      <xdr:spPr>
        <a:xfrm>
          <a:off x="7561794" y="1688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34660</xdr:rowOff>
    </xdr:from>
    <xdr:to>
      <xdr:col>10</xdr:col>
      <xdr:colOff>155575</xdr:colOff>
      <xdr:row>98</xdr:row>
      <xdr:rowOff>136260</xdr:rowOff>
    </xdr:to>
    <xdr:sp macro="" textlink="">
      <xdr:nvSpPr>
        <xdr:cNvPr id="477" name="フローチャート : 判断 476"/>
        <xdr:cNvSpPr/>
      </xdr:nvSpPr>
      <xdr:spPr>
        <a:xfrm>
          <a:off x="6921500" y="168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127387</xdr:rowOff>
    </xdr:from>
    <xdr:ext cx="599010" cy="259045"/>
    <xdr:sp macro="" textlink="">
      <xdr:nvSpPr>
        <xdr:cNvPr id="478" name="テキスト ボックス 477"/>
        <xdr:cNvSpPr txBox="1"/>
      </xdr:nvSpPr>
      <xdr:spPr>
        <a:xfrm>
          <a:off x="6672794" y="169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116260</xdr:rowOff>
    </xdr:from>
    <xdr:to>
      <xdr:col>15</xdr:col>
      <xdr:colOff>231775</xdr:colOff>
      <xdr:row>94</xdr:row>
      <xdr:rowOff>46410</xdr:rowOff>
    </xdr:to>
    <xdr:sp macro="" textlink="">
      <xdr:nvSpPr>
        <xdr:cNvPr id="484" name="円/楕円 483"/>
        <xdr:cNvSpPr/>
      </xdr:nvSpPr>
      <xdr:spPr>
        <a:xfrm>
          <a:off x="10426700" y="160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139137</xdr:rowOff>
    </xdr:from>
    <xdr:ext cx="599010" cy="259045"/>
    <xdr:sp macro="" textlink="">
      <xdr:nvSpPr>
        <xdr:cNvPr id="485" name="土木費該当値テキスト"/>
        <xdr:cNvSpPr txBox="1"/>
      </xdr:nvSpPr>
      <xdr:spPr>
        <a:xfrm>
          <a:off x="10528300" y="1591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588,244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100371</xdr:rowOff>
    </xdr:from>
    <xdr:to>
      <xdr:col>14</xdr:col>
      <xdr:colOff>79375</xdr:colOff>
      <xdr:row>93</xdr:row>
      <xdr:rowOff>30521</xdr:rowOff>
    </xdr:to>
    <xdr:sp macro="" textlink="">
      <xdr:nvSpPr>
        <xdr:cNvPr id="486" name="円/楕円 485"/>
        <xdr:cNvSpPr/>
      </xdr:nvSpPr>
      <xdr:spPr>
        <a:xfrm>
          <a:off x="9588500" y="158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47048</xdr:rowOff>
    </xdr:from>
    <xdr:ext cx="599010" cy="259045"/>
    <xdr:sp macro="" textlink="">
      <xdr:nvSpPr>
        <xdr:cNvPr id="487" name="テキスト ボックス 486"/>
        <xdr:cNvSpPr txBox="1"/>
      </xdr:nvSpPr>
      <xdr:spPr>
        <a:xfrm>
          <a:off x="9339794" y="1564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702,975</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157597</xdr:rowOff>
    </xdr:from>
    <xdr:to>
      <xdr:col>12</xdr:col>
      <xdr:colOff>561975</xdr:colOff>
      <xdr:row>90</xdr:row>
      <xdr:rowOff>87747</xdr:rowOff>
    </xdr:to>
    <xdr:sp macro="" textlink="">
      <xdr:nvSpPr>
        <xdr:cNvPr id="488" name="円/楕円 487"/>
        <xdr:cNvSpPr/>
      </xdr:nvSpPr>
      <xdr:spPr>
        <a:xfrm>
          <a:off x="8699500" y="154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104274</xdr:rowOff>
    </xdr:from>
    <xdr:ext cx="599010" cy="259045"/>
    <xdr:sp macro="" textlink="">
      <xdr:nvSpPr>
        <xdr:cNvPr id="489" name="テキスト ボックス 488"/>
        <xdr:cNvSpPr txBox="1"/>
      </xdr:nvSpPr>
      <xdr:spPr>
        <a:xfrm>
          <a:off x="8450794" y="1519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982,929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50953</xdr:rowOff>
    </xdr:from>
    <xdr:to>
      <xdr:col>11</xdr:col>
      <xdr:colOff>358775</xdr:colOff>
      <xdr:row>94</xdr:row>
      <xdr:rowOff>152553</xdr:rowOff>
    </xdr:to>
    <xdr:sp macro="" textlink="">
      <xdr:nvSpPr>
        <xdr:cNvPr id="490" name="円/楕円 489"/>
        <xdr:cNvSpPr/>
      </xdr:nvSpPr>
      <xdr:spPr>
        <a:xfrm>
          <a:off x="7810500" y="161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169080</xdr:rowOff>
    </xdr:from>
    <xdr:ext cx="599010" cy="259045"/>
    <xdr:sp macro="" textlink="">
      <xdr:nvSpPr>
        <xdr:cNvPr id="491" name="テキスト ボックス 490"/>
        <xdr:cNvSpPr txBox="1"/>
      </xdr:nvSpPr>
      <xdr:spPr>
        <a:xfrm>
          <a:off x="7561794" y="1594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126809</xdr:rowOff>
    </xdr:from>
    <xdr:to>
      <xdr:col>10</xdr:col>
      <xdr:colOff>155575</xdr:colOff>
      <xdr:row>98</xdr:row>
      <xdr:rowOff>56959</xdr:rowOff>
    </xdr:to>
    <xdr:sp macro="" textlink="">
      <xdr:nvSpPr>
        <xdr:cNvPr id="492" name="円/楕円 491"/>
        <xdr:cNvSpPr/>
      </xdr:nvSpPr>
      <xdr:spPr>
        <a:xfrm>
          <a:off x="6921500" y="167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73486</xdr:rowOff>
    </xdr:from>
    <xdr:ext cx="599010" cy="259045"/>
    <xdr:sp macro="" textlink="">
      <xdr:nvSpPr>
        <xdr:cNvPr id="493" name="テキスト ボックス 492"/>
        <xdr:cNvSpPr txBox="1"/>
      </xdr:nvSpPr>
      <xdr:spPr>
        <a:xfrm>
          <a:off x="6672794" y="1653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7" name="直線コネクタ 516"/>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8"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9" name="直線コネクタ 518"/>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20"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21" name="直線コネクタ 520"/>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71505</xdr:rowOff>
    </xdr:from>
    <xdr:to>
      <xdr:col>23</xdr:col>
      <xdr:colOff>517525</xdr:colOff>
      <xdr:row>37</xdr:row>
      <xdr:rowOff>116470</xdr:rowOff>
    </xdr:to>
    <xdr:cxnSp macro="">
      <xdr:nvCxnSpPr>
        <xdr:cNvPr id="522" name="直線コネクタ 521"/>
        <xdr:cNvCxnSpPr/>
      </xdr:nvCxnSpPr>
      <xdr:spPr>
        <a:xfrm flipV="1">
          <a:off x="15481300" y="6415155"/>
          <a:ext cx="838200" cy="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3"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4" name="フローチャート : 判断 523"/>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116470</xdr:rowOff>
    </xdr:from>
    <xdr:to>
      <xdr:col>22</xdr:col>
      <xdr:colOff>365125</xdr:colOff>
      <xdr:row>38</xdr:row>
      <xdr:rowOff>73227</xdr:rowOff>
    </xdr:to>
    <xdr:cxnSp macro="">
      <xdr:nvCxnSpPr>
        <xdr:cNvPr id="525" name="直線コネクタ 524"/>
        <xdr:cNvCxnSpPr/>
      </xdr:nvCxnSpPr>
      <xdr:spPr>
        <a:xfrm flipV="1">
          <a:off x="14592300" y="6460120"/>
          <a:ext cx="889000" cy="1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6" name="フローチャート : 判断 525"/>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7" name="テキスト ボックス 526"/>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6403</xdr:rowOff>
    </xdr:from>
    <xdr:to>
      <xdr:col>21</xdr:col>
      <xdr:colOff>161925</xdr:colOff>
      <xdr:row>38</xdr:row>
      <xdr:rowOff>73227</xdr:rowOff>
    </xdr:to>
    <xdr:cxnSp macro="">
      <xdr:nvCxnSpPr>
        <xdr:cNvPr id="528" name="直線コネクタ 527"/>
        <xdr:cNvCxnSpPr/>
      </xdr:nvCxnSpPr>
      <xdr:spPr>
        <a:xfrm>
          <a:off x="13703300" y="6521503"/>
          <a:ext cx="889000" cy="6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9" name="フローチャート : 判断 528"/>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30" name="テキスト ボックス 529"/>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6403</xdr:rowOff>
    </xdr:from>
    <xdr:to>
      <xdr:col>19</xdr:col>
      <xdr:colOff>644525</xdr:colOff>
      <xdr:row>38</xdr:row>
      <xdr:rowOff>53137</xdr:rowOff>
    </xdr:to>
    <xdr:cxnSp macro="">
      <xdr:nvCxnSpPr>
        <xdr:cNvPr id="531" name="直線コネクタ 530"/>
        <xdr:cNvCxnSpPr/>
      </xdr:nvCxnSpPr>
      <xdr:spPr>
        <a:xfrm flipV="1">
          <a:off x="12814300" y="6521503"/>
          <a:ext cx="8890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2" name="フローチャート : 判断 531"/>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48830</xdr:rowOff>
    </xdr:from>
    <xdr:ext cx="534377" cy="259045"/>
    <xdr:sp macro="" textlink="">
      <xdr:nvSpPr>
        <xdr:cNvPr id="533" name="テキスト ボックス 532"/>
        <xdr:cNvSpPr txBox="1"/>
      </xdr:nvSpPr>
      <xdr:spPr>
        <a:xfrm>
          <a:off x="13436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4" name="フローチャート : 判断 533"/>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98432</xdr:rowOff>
    </xdr:from>
    <xdr:ext cx="534377" cy="259045"/>
    <xdr:sp macro="" textlink="">
      <xdr:nvSpPr>
        <xdr:cNvPr id="535" name="テキスト ボックス 534"/>
        <xdr:cNvSpPr txBox="1"/>
      </xdr:nvSpPr>
      <xdr:spPr>
        <a:xfrm>
          <a:off x="12547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20705</xdr:rowOff>
    </xdr:from>
    <xdr:to>
      <xdr:col>23</xdr:col>
      <xdr:colOff>568325</xdr:colOff>
      <xdr:row>37</xdr:row>
      <xdr:rowOff>122305</xdr:rowOff>
    </xdr:to>
    <xdr:sp macro="" textlink="">
      <xdr:nvSpPr>
        <xdr:cNvPr id="541" name="円/楕円 540"/>
        <xdr:cNvSpPr/>
      </xdr:nvSpPr>
      <xdr:spPr>
        <a:xfrm>
          <a:off x="16268700" y="6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43582</xdr:rowOff>
    </xdr:from>
    <xdr:ext cx="534377" cy="259045"/>
    <xdr:sp macro="" textlink="">
      <xdr:nvSpPr>
        <xdr:cNvPr id="542" name="消防費該当値テキスト"/>
        <xdr:cNvSpPr txBox="1"/>
      </xdr:nvSpPr>
      <xdr:spPr>
        <a:xfrm>
          <a:off x="16370300" y="6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65670</xdr:rowOff>
    </xdr:from>
    <xdr:to>
      <xdr:col>22</xdr:col>
      <xdr:colOff>415925</xdr:colOff>
      <xdr:row>37</xdr:row>
      <xdr:rowOff>167270</xdr:rowOff>
    </xdr:to>
    <xdr:sp macro="" textlink="">
      <xdr:nvSpPr>
        <xdr:cNvPr id="543" name="円/楕円 542"/>
        <xdr:cNvSpPr/>
      </xdr:nvSpPr>
      <xdr:spPr>
        <a:xfrm>
          <a:off x="15430500" y="64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12347</xdr:rowOff>
    </xdr:from>
    <xdr:ext cx="534377" cy="259045"/>
    <xdr:sp macro="" textlink="">
      <xdr:nvSpPr>
        <xdr:cNvPr id="544" name="テキスト ボックス 543"/>
        <xdr:cNvSpPr txBox="1"/>
      </xdr:nvSpPr>
      <xdr:spPr>
        <a:xfrm>
          <a:off x="15214111" y="61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22427</xdr:rowOff>
    </xdr:from>
    <xdr:to>
      <xdr:col>21</xdr:col>
      <xdr:colOff>212725</xdr:colOff>
      <xdr:row>38</xdr:row>
      <xdr:rowOff>124027</xdr:rowOff>
    </xdr:to>
    <xdr:sp macro="" textlink="">
      <xdr:nvSpPr>
        <xdr:cNvPr id="545" name="円/楕円 544"/>
        <xdr:cNvSpPr/>
      </xdr:nvSpPr>
      <xdr:spPr>
        <a:xfrm>
          <a:off x="14541500" y="6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115154</xdr:rowOff>
    </xdr:from>
    <xdr:ext cx="534377" cy="259045"/>
    <xdr:sp macro="" textlink="">
      <xdr:nvSpPr>
        <xdr:cNvPr id="546" name="テキスト ボックス 545"/>
        <xdr:cNvSpPr txBox="1"/>
      </xdr:nvSpPr>
      <xdr:spPr>
        <a:xfrm>
          <a:off x="14325111" y="66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127053</xdr:rowOff>
    </xdr:from>
    <xdr:to>
      <xdr:col>20</xdr:col>
      <xdr:colOff>9525</xdr:colOff>
      <xdr:row>38</xdr:row>
      <xdr:rowOff>57203</xdr:rowOff>
    </xdr:to>
    <xdr:sp macro="" textlink="">
      <xdr:nvSpPr>
        <xdr:cNvPr id="547" name="円/楕円 546"/>
        <xdr:cNvSpPr/>
      </xdr:nvSpPr>
      <xdr:spPr>
        <a:xfrm>
          <a:off x="13652500" y="6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73730</xdr:rowOff>
    </xdr:from>
    <xdr:ext cx="534377" cy="259045"/>
    <xdr:sp macro="" textlink="">
      <xdr:nvSpPr>
        <xdr:cNvPr id="548" name="テキスト ボックス 547"/>
        <xdr:cNvSpPr txBox="1"/>
      </xdr:nvSpPr>
      <xdr:spPr>
        <a:xfrm>
          <a:off x="13436111" y="62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2337</xdr:rowOff>
    </xdr:from>
    <xdr:to>
      <xdr:col>18</xdr:col>
      <xdr:colOff>492125</xdr:colOff>
      <xdr:row>38</xdr:row>
      <xdr:rowOff>103937</xdr:rowOff>
    </xdr:to>
    <xdr:sp macro="" textlink="">
      <xdr:nvSpPr>
        <xdr:cNvPr id="549" name="円/楕円 548"/>
        <xdr:cNvSpPr/>
      </xdr:nvSpPr>
      <xdr:spPr>
        <a:xfrm>
          <a:off x="12763500" y="65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120464</xdr:rowOff>
    </xdr:from>
    <xdr:ext cx="534377" cy="259045"/>
    <xdr:sp macro="" textlink="">
      <xdr:nvSpPr>
        <xdr:cNvPr id="550" name="テキスト ボックス 549"/>
        <xdr:cNvSpPr txBox="1"/>
      </xdr:nvSpPr>
      <xdr:spPr>
        <a:xfrm>
          <a:off x="12547111" y="62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2" name="テキスト ボックス 57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4" name="テキスト ボックス 57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6" name="直線コネクタ 575"/>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7"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8" name="直線コネクタ 577"/>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9"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80" name="直線コネクタ 579"/>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146187</xdr:rowOff>
    </xdr:from>
    <xdr:to>
      <xdr:col>23</xdr:col>
      <xdr:colOff>517525</xdr:colOff>
      <xdr:row>58</xdr:row>
      <xdr:rowOff>169875</xdr:rowOff>
    </xdr:to>
    <xdr:cxnSp macro="">
      <xdr:nvCxnSpPr>
        <xdr:cNvPr id="581" name="直線コネクタ 580"/>
        <xdr:cNvCxnSpPr/>
      </xdr:nvCxnSpPr>
      <xdr:spPr>
        <a:xfrm>
          <a:off x="15481300" y="10090287"/>
          <a:ext cx="8382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2"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3" name="フローチャート : 判断 582"/>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146187</xdr:rowOff>
    </xdr:from>
    <xdr:to>
      <xdr:col>22</xdr:col>
      <xdr:colOff>365125</xdr:colOff>
      <xdr:row>59</xdr:row>
      <xdr:rowOff>7161</xdr:rowOff>
    </xdr:to>
    <xdr:cxnSp macro="">
      <xdr:nvCxnSpPr>
        <xdr:cNvPr id="584" name="直線コネクタ 583"/>
        <xdr:cNvCxnSpPr/>
      </xdr:nvCxnSpPr>
      <xdr:spPr>
        <a:xfrm flipV="1">
          <a:off x="14592300" y="10090287"/>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5" name="フローチャート : 判断 584"/>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6" name="テキスト ボックス 585"/>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171018</xdr:rowOff>
    </xdr:from>
    <xdr:to>
      <xdr:col>21</xdr:col>
      <xdr:colOff>161925</xdr:colOff>
      <xdr:row>59</xdr:row>
      <xdr:rowOff>7161</xdr:rowOff>
    </xdr:to>
    <xdr:cxnSp macro="">
      <xdr:nvCxnSpPr>
        <xdr:cNvPr id="587" name="直線コネクタ 586"/>
        <xdr:cNvCxnSpPr/>
      </xdr:nvCxnSpPr>
      <xdr:spPr>
        <a:xfrm>
          <a:off x="13703300" y="10115118"/>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8" name="フローチャート : 判断 587"/>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9" name="テキスト ボックス 588"/>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158636</xdr:rowOff>
    </xdr:from>
    <xdr:to>
      <xdr:col>19</xdr:col>
      <xdr:colOff>644525</xdr:colOff>
      <xdr:row>58</xdr:row>
      <xdr:rowOff>171018</xdr:rowOff>
    </xdr:to>
    <xdr:cxnSp macro="">
      <xdr:nvCxnSpPr>
        <xdr:cNvPr id="590" name="直線コネクタ 589"/>
        <xdr:cNvCxnSpPr/>
      </xdr:nvCxnSpPr>
      <xdr:spPr>
        <a:xfrm>
          <a:off x="12814300" y="10102736"/>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91" name="フローチャート : 判断 590"/>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2" name="テキスト ボックス 591"/>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3" name="フローチャート : 判断 592"/>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4" name="テキスト ボックス 593"/>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119075</xdr:rowOff>
    </xdr:from>
    <xdr:to>
      <xdr:col>23</xdr:col>
      <xdr:colOff>568325</xdr:colOff>
      <xdr:row>59</xdr:row>
      <xdr:rowOff>49225</xdr:rowOff>
    </xdr:to>
    <xdr:sp macro="" textlink="">
      <xdr:nvSpPr>
        <xdr:cNvPr id="600" name="円/楕円 599"/>
        <xdr:cNvSpPr/>
      </xdr:nvSpPr>
      <xdr:spPr>
        <a:xfrm>
          <a:off x="16268700"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34002</xdr:rowOff>
    </xdr:from>
    <xdr:ext cx="534377" cy="259045"/>
    <xdr:sp macro="" textlink="">
      <xdr:nvSpPr>
        <xdr:cNvPr id="601" name="教育費該当値テキスト"/>
        <xdr:cNvSpPr txBox="1"/>
      </xdr:nvSpPr>
      <xdr:spPr>
        <a:xfrm>
          <a:off x="16370300" y="99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95387</xdr:rowOff>
    </xdr:from>
    <xdr:to>
      <xdr:col>22</xdr:col>
      <xdr:colOff>415925</xdr:colOff>
      <xdr:row>59</xdr:row>
      <xdr:rowOff>25537</xdr:rowOff>
    </xdr:to>
    <xdr:sp macro="" textlink="">
      <xdr:nvSpPr>
        <xdr:cNvPr id="602" name="円/楕円 601"/>
        <xdr:cNvSpPr/>
      </xdr:nvSpPr>
      <xdr:spPr>
        <a:xfrm>
          <a:off x="15430500" y="100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16664</xdr:rowOff>
    </xdr:from>
    <xdr:ext cx="534377" cy="259045"/>
    <xdr:sp macro="" textlink="">
      <xdr:nvSpPr>
        <xdr:cNvPr id="603" name="テキスト ボックス 602"/>
        <xdr:cNvSpPr txBox="1"/>
      </xdr:nvSpPr>
      <xdr:spPr>
        <a:xfrm>
          <a:off x="15214111" y="101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127811</xdr:rowOff>
    </xdr:from>
    <xdr:to>
      <xdr:col>21</xdr:col>
      <xdr:colOff>212725</xdr:colOff>
      <xdr:row>59</xdr:row>
      <xdr:rowOff>57961</xdr:rowOff>
    </xdr:to>
    <xdr:sp macro="" textlink="">
      <xdr:nvSpPr>
        <xdr:cNvPr id="604" name="円/楕円 603"/>
        <xdr:cNvSpPr/>
      </xdr:nvSpPr>
      <xdr:spPr>
        <a:xfrm>
          <a:off x="14541500" y="100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49088</xdr:rowOff>
    </xdr:from>
    <xdr:ext cx="534377" cy="259045"/>
    <xdr:sp macro="" textlink="">
      <xdr:nvSpPr>
        <xdr:cNvPr id="605" name="テキスト ボックス 604"/>
        <xdr:cNvSpPr txBox="1"/>
      </xdr:nvSpPr>
      <xdr:spPr>
        <a:xfrm>
          <a:off x="14325111" y="101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120218</xdr:rowOff>
    </xdr:from>
    <xdr:to>
      <xdr:col>20</xdr:col>
      <xdr:colOff>9525</xdr:colOff>
      <xdr:row>59</xdr:row>
      <xdr:rowOff>50368</xdr:rowOff>
    </xdr:to>
    <xdr:sp macro="" textlink="">
      <xdr:nvSpPr>
        <xdr:cNvPr id="606" name="円/楕円 605"/>
        <xdr:cNvSpPr/>
      </xdr:nvSpPr>
      <xdr:spPr>
        <a:xfrm>
          <a:off x="136525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41495</xdr:rowOff>
    </xdr:from>
    <xdr:ext cx="534377" cy="259045"/>
    <xdr:sp macro="" textlink="">
      <xdr:nvSpPr>
        <xdr:cNvPr id="607" name="テキスト ボックス 606"/>
        <xdr:cNvSpPr txBox="1"/>
      </xdr:nvSpPr>
      <xdr:spPr>
        <a:xfrm>
          <a:off x="13436111" y="101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107836</xdr:rowOff>
    </xdr:from>
    <xdr:to>
      <xdr:col>18</xdr:col>
      <xdr:colOff>492125</xdr:colOff>
      <xdr:row>59</xdr:row>
      <xdr:rowOff>37986</xdr:rowOff>
    </xdr:to>
    <xdr:sp macro="" textlink="">
      <xdr:nvSpPr>
        <xdr:cNvPr id="608" name="円/楕円 607"/>
        <xdr:cNvSpPr/>
      </xdr:nvSpPr>
      <xdr:spPr>
        <a:xfrm>
          <a:off x="12763500" y="100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29113</xdr:rowOff>
    </xdr:from>
    <xdr:ext cx="534377" cy="259045"/>
    <xdr:sp macro="" textlink="">
      <xdr:nvSpPr>
        <xdr:cNvPr id="609" name="テキスト ボックス 608"/>
        <xdr:cNvSpPr txBox="1"/>
      </xdr:nvSpPr>
      <xdr:spPr>
        <a:xfrm>
          <a:off x="12547111" y="101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70137</xdr:rowOff>
    </xdr:from>
    <xdr:to>
      <xdr:col>23</xdr:col>
      <xdr:colOff>516889</xdr:colOff>
      <xdr:row>79</xdr:row>
      <xdr:rowOff>44450</xdr:rowOff>
    </xdr:to>
    <xdr:cxnSp macro="">
      <xdr:nvCxnSpPr>
        <xdr:cNvPr id="633" name="直線コネクタ 632"/>
        <xdr:cNvCxnSpPr/>
      </xdr:nvCxnSpPr>
      <xdr:spPr>
        <a:xfrm flipV="1">
          <a:off x="16317595" y="12757437"/>
          <a:ext cx="1269" cy="83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16814</xdr:rowOff>
    </xdr:from>
    <xdr:ext cx="599010" cy="259045"/>
    <xdr:sp macro="" textlink="">
      <xdr:nvSpPr>
        <xdr:cNvPr id="636" name="災害復旧費最大値テキスト"/>
        <xdr:cNvSpPr txBox="1"/>
      </xdr:nvSpPr>
      <xdr:spPr>
        <a:xfrm>
          <a:off x="16370300" y="12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74</xdr:row>
      <xdr:rowOff>70137</xdr:rowOff>
    </xdr:from>
    <xdr:to>
      <xdr:col>23</xdr:col>
      <xdr:colOff>606425</xdr:colOff>
      <xdr:row>74</xdr:row>
      <xdr:rowOff>70137</xdr:rowOff>
    </xdr:to>
    <xdr:cxnSp macro="">
      <xdr:nvCxnSpPr>
        <xdr:cNvPr id="637" name="直線コネクタ 636"/>
        <xdr:cNvCxnSpPr/>
      </xdr:nvCxnSpPr>
      <xdr:spPr>
        <a:xfrm>
          <a:off x="16230600" y="12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60209</xdr:rowOff>
    </xdr:from>
    <xdr:to>
      <xdr:col>23</xdr:col>
      <xdr:colOff>517525</xdr:colOff>
      <xdr:row>79</xdr:row>
      <xdr:rowOff>25149</xdr:rowOff>
    </xdr:to>
    <xdr:cxnSp macro="">
      <xdr:nvCxnSpPr>
        <xdr:cNvPr id="638" name="直線コネクタ 637"/>
        <xdr:cNvCxnSpPr/>
      </xdr:nvCxnSpPr>
      <xdr:spPr>
        <a:xfrm flipV="1">
          <a:off x="15481300" y="13261859"/>
          <a:ext cx="838200" cy="30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76792</xdr:rowOff>
    </xdr:from>
    <xdr:ext cx="469744" cy="259045"/>
    <xdr:sp macro="" textlink="">
      <xdr:nvSpPr>
        <xdr:cNvPr id="639" name="災害復旧費平均値テキスト"/>
        <xdr:cNvSpPr txBox="1"/>
      </xdr:nvSpPr>
      <xdr:spPr>
        <a:xfrm>
          <a:off x="16370300" y="1344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98365</xdr:rowOff>
    </xdr:from>
    <xdr:to>
      <xdr:col>23</xdr:col>
      <xdr:colOff>568325</xdr:colOff>
      <xdr:row>79</xdr:row>
      <xdr:rowOff>28515</xdr:rowOff>
    </xdr:to>
    <xdr:sp macro="" textlink="">
      <xdr:nvSpPr>
        <xdr:cNvPr id="640" name="フローチャート : 判断 639"/>
        <xdr:cNvSpPr/>
      </xdr:nvSpPr>
      <xdr:spPr>
        <a:xfrm>
          <a:off x="16268700" y="134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102164</xdr:rowOff>
    </xdr:from>
    <xdr:to>
      <xdr:col>22</xdr:col>
      <xdr:colOff>365125</xdr:colOff>
      <xdr:row>79</xdr:row>
      <xdr:rowOff>25149</xdr:rowOff>
    </xdr:to>
    <xdr:cxnSp macro="">
      <xdr:nvCxnSpPr>
        <xdr:cNvPr id="641" name="直線コネクタ 640"/>
        <xdr:cNvCxnSpPr/>
      </xdr:nvCxnSpPr>
      <xdr:spPr>
        <a:xfrm>
          <a:off x="14592300" y="13475264"/>
          <a:ext cx="889000" cy="9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72944</xdr:rowOff>
    </xdr:from>
    <xdr:to>
      <xdr:col>22</xdr:col>
      <xdr:colOff>415925</xdr:colOff>
      <xdr:row>79</xdr:row>
      <xdr:rowOff>3094</xdr:rowOff>
    </xdr:to>
    <xdr:sp macro="" textlink="">
      <xdr:nvSpPr>
        <xdr:cNvPr id="642" name="フローチャート : 判断 641"/>
        <xdr:cNvSpPr/>
      </xdr:nvSpPr>
      <xdr:spPr>
        <a:xfrm>
          <a:off x="15430500" y="1344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19621</xdr:rowOff>
    </xdr:from>
    <xdr:ext cx="534377" cy="259045"/>
    <xdr:sp macro="" textlink="">
      <xdr:nvSpPr>
        <xdr:cNvPr id="643" name="テキスト ボックス 642"/>
        <xdr:cNvSpPr txBox="1"/>
      </xdr:nvSpPr>
      <xdr:spPr>
        <a:xfrm>
          <a:off x="15214111" y="132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89233</xdr:rowOff>
    </xdr:from>
    <xdr:to>
      <xdr:col>21</xdr:col>
      <xdr:colOff>161925</xdr:colOff>
      <xdr:row>78</xdr:row>
      <xdr:rowOff>102164</xdr:rowOff>
    </xdr:to>
    <xdr:cxnSp macro="">
      <xdr:nvCxnSpPr>
        <xdr:cNvPr id="644" name="直線コネクタ 643"/>
        <xdr:cNvCxnSpPr/>
      </xdr:nvCxnSpPr>
      <xdr:spPr>
        <a:xfrm>
          <a:off x="13703300" y="12947983"/>
          <a:ext cx="889000" cy="5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56522</xdr:rowOff>
    </xdr:from>
    <xdr:to>
      <xdr:col>21</xdr:col>
      <xdr:colOff>212725</xdr:colOff>
      <xdr:row>78</xdr:row>
      <xdr:rowOff>158122</xdr:rowOff>
    </xdr:to>
    <xdr:sp macro="" textlink="">
      <xdr:nvSpPr>
        <xdr:cNvPr id="645" name="フローチャート : 判断 644"/>
        <xdr:cNvSpPr/>
      </xdr:nvSpPr>
      <xdr:spPr>
        <a:xfrm>
          <a:off x="14541500" y="1342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149249</xdr:rowOff>
    </xdr:from>
    <xdr:ext cx="534377" cy="259045"/>
    <xdr:sp macro="" textlink="">
      <xdr:nvSpPr>
        <xdr:cNvPr id="646" name="テキスト ボックス 645"/>
        <xdr:cNvSpPr txBox="1"/>
      </xdr:nvSpPr>
      <xdr:spPr>
        <a:xfrm>
          <a:off x="14325111" y="135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66030</xdr:rowOff>
    </xdr:from>
    <xdr:to>
      <xdr:col>19</xdr:col>
      <xdr:colOff>644525</xdr:colOff>
      <xdr:row>75</xdr:row>
      <xdr:rowOff>89233</xdr:rowOff>
    </xdr:to>
    <xdr:cxnSp macro="">
      <xdr:nvCxnSpPr>
        <xdr:cNvPr id="647" name="直線コネクタ 646"/>
        <xdr:cNvCxnSpPr/>
      </xdr:nvCxnSpPr>
      <xdr:spPr>
        <a:xfrm>
          <a:off x="12814300" y="12238980"/>
          <a:ext cx="889000" cy="7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45269</xdr:rowOff>
    </xdr:from>
    <xdr:to>
      <xdr:col>20</xdr:col>
      <xdr:colOff>9525</xdr:colOff>
      <xdr:row>78</xdr:row>
      <xdr:rowOff>146869</xdr:rowOff>
    </xdr:to>
    <xdr:sp macro="" textlink="">
      <xdr:nvSpPr>
        <xdr:cNvPr id="648" name="フローチャート : 判断 647"/>
        <xdr:cNvSpPr/>
      </xdr:nvSpPr>
      <xdr:spPr>
        <a:xfrm>
          <a:off x="13652500" y="1341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137996</xdr:rowOff>
    </xdr:from>
    <xdr:ext cx="534377" cy="259045"/>
    <xdr:sp macro="" textlink="">
      <xdr:nvSpPr>
        <xdr:cNvPr id="649" name="テキスト ボックス 648"/>
        <xdr:cNvSpPr txBox="1"/>
      </xdr:nvSpPr>
      <xdr:spPr>
        <a:xfrm>
          <a:off x="13436111" y="135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8989</xdr:rowOff>
    </xdr:from>
    <xdr:to>
      <xdr:col>18</xdr:col>
      <xdr:colOff>492125</xdr:colOff>
      <xdr:row>78</xdr:row>
      <xdr:rowOff>110589</xdr:rowOff>
    </xdr:to>
    <xdr:sp macro="" textlink="">
      <xdr:nvSpPr>
        <xdr:cNvPr id="650" name="フローチャート : 判断 649"/>
        <xdr:cNvSpPr/>
      </xdr:nvSpPr>
      <xdr:spPr>
        <a:xfrm>
          <a:off x="12763500" y="1338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101716</xdr:rowOff>
    </xdr:from>
    <xdr:ext cx="534377" cy="259045"/>
    <xdr:sp macro="" textlink="">
      <xdr:nvSpPr>
        <xdr:cNvPr id="651" name="テキスト ボックス 650"/>
        <xdr:cNvSpPr txBox="1"/>
      </xdr:nvSpPr>
      <xdr:spPr>
        <a:xfrm>
          <a:off x="12547111" y="13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9409</xdr:rowOff>
    </xdr:from>
    <xdr:to>
      <xdr:col>23</xdr:col>
      <xdr:colOff>568325</xdr:colOff>
      <xdr:row>77</xdr:row>
      <xdr:rowOff>111009</xdr:rowOff>
    </xdr:to>
    <xdr:sp macro="" textlink="">
      <xdr:nvSpPr>
        <xdr:cNvPr id="657" name="円/楕円 656"/>
        <xdr:cNvSpPr/>
      </xdr:nvSpPr>
      <xdr:spPr>
        <a:xfrm>
          <a:off x="16268700" y="132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32286</xdr:rowOff>
    </xdr:from>
    <xdr:ext cx="534377" cy="259045"/>
    <xdr:sp macro="" textlink="">
      <xdr:nvSpPr>
        <xdr:cNvPr id="658" name="災害復旧費該当値テキスト"/>
        <xdr:cNvSpPr txBox="1"/>
      </xdr:nvSpPr>
      <xdr:spPr>
        <a:xfrm>
          <a:off x="16370300" y="130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145799</xdr:rowOff>
    </xdr:from>
    <xdr:to>
      <xdr:col>22</xdr:col>
      <xdr:colOff>415925</xdr:colOff>
      <xdr:row>79</xdr:row>
      <xdr:rowOff>75949</xdr:rowOff>
    </xdr:to>
    <xdr:sp macro="" textlink="">
      <xdr:nvSpPr>
        <xdr:cNvPr id="659" name="円/楕円 658"/>
        <xdr:cNvSpPr/>
      </xdr:nvSpPr>
      <xdr:spPr>
        <a:xfrm>
          <a:off x="15430500" y="135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67076</xdr:rowOff>
    </xdr:from>
    <xdr:ext cx="469744" cy="259045"/>
    <xdr:sp macro="" textlink="">
      <xdr:nvSpPr>
        <xdr:cNvPr id="660" name="テキスト ボックス 659"/>
        <xdr:cNvSpPr txBox="1"/>
      </xdr:nvSpPr>
      <xdr:spPr>
        <a:xfrm>
          <a:off x="15246427" y="1361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51364</xdr:rowOff>
    </xdr:from>
    <xdr:to>
      <xdr:col>21</xdr:col>
      <xdr:colOff>212725</xdr:colOff>
      <xdr:row>78</xdr:row>
      <xdr:rowOff>152964</xdr:rowOff>
    </xdr:to>
    <xdr:sp macro="" textlink="">
      <xdr:nvSpPr>
        <xdr:cNvPr id="661" name="円/楕円 660"/>
        <xdr:cNvSpPr/>
      </xdr:nvSpPr>
      <xdr:spPr>
        <a:xfrm>
          <a:off x="14541500" y="134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169491</xdr:rowOff>
    </xdr:from>
    <xdr:ext cx="534377" cy="259045"/>
    <xdr:sp macro="" textlink="">
      <xdr:nvSpPr>
        <xdr:cNvPr id="662" name="テキスト ボックス 661"/>
        <xdr:cNvSpPr txBox="1"/>
      </xdr:nvSpPr>
      <xdr:spPr>
        <a:xfrm>
          <a:off x="14325111" y="131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38433</xdr:rowOff>
    </xdr:from>
    <xdr:to>
      <xdr:col>20</xdr:col>
      <xdr:colOff>9525</xdr:colOff>
      <xdr:row>75</xdr:row>
      <xdr:rowOff>140033</xdr:rowOff>
    </xdr:to>
    <xdr:sp macro="" textlink="">
      <xdr:nvSpPr>
        <xdr:cNvPr id="663" name="円/楕円 662"/>
        <xdr:cNvSpPr/>
      </xdr:nvSpPr>
      <xdr:spPr>
        <a:xfrm>
          <a:off x="13652500" y="128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156560</xdr:rowOff>
    </xdr:from>
    <xdr:ext cx="534377" cy="259045"/>
    <xdr:sp macro="" textlink="">
      <xdr:nvSpPr>
        <xdr:cNvPr id="664" name="テキスト ボックス 663"/>
        <xdr:cNvSpPr txBox="1"/>
      </xdr:nvSpPr>
      <xdr:spPr>
        <a:xfrm>
          <a:off x="13436111" y="126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15230</xdr:rowOff>
    </xdr:from>
    <xdr:to>
      <xdr:col>18</xdr:col>
      <xdr:colOff>492125</xdr:colOff>
      <xdr:row>71</xdr:row>
      <xdr:rowOff>116830</xdr:rowOff>
    </xdr:to>
    <xdr:sp macro="" textlink="">
      <xdr:nvSpPr>
        <xdr:cNvPr id="665" name="円/楕円 664"/>
        <xdr:cNvSpPr/>
      </xdr:nvSpPr>
      <xdr:spPr>
        <a:xfrm>
          <a:off x="12763500" y="121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133357</xdr:rowOff>
    </xdr:from>
    <xdr:ext cx="599010" cy="259045"/>
    <xdr:sp macro="" textlink="">
      <xdr:nvSpPr>
        <xdr:cNvPr id="666" name="テキスト ボックス 665"/>
        <xdr:cNvSpPr txBox="1"/>
      </xdr:nvSpPr>
      <xdr:spPr>
        <a:xfrm>
          <a:off x="12514794" y="1196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90" name="直線コネクタ 689"/>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91"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2" name="直線コネクタ 691"/>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3"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4" name="直線コネクタ 693"/>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129817</xdr:rowOff>
    </xdr:from>
    <xdr:to>
      <xdr:col>23</xdr:col>
      <xdr:colOff>517525</xdr:colOff>
      <xdr:row>97</xdr:row>
      <xdr:rowOff>132797</xdr:rowOff>
    </xdr:to>
    <xdr:cxnSp macro="">
      <xdr:nvCxnSpPr>
        <xdr:cNvPr id="695" name="直線コネクタ 694"/>
        <xdr:cNvCxnSpPr/>
      </xdr:nvCxnSpPr>
      <xdr:spPr>
        <a:xfrm flipV="1">
          <a:off x="15481300" y="16760467"/>
          <a:ext cx="8382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6"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7" name="フローチャート : 判断 696"/>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132797</xdr:rowOff>
    </xdr:from>
    <xdr:to>
      <xdr:col>22</xdr:col>
      <xdr:colOff>365125</xdr:colOff>
      <xdr:row>97</xdr:row>
      <xdr:rowOff>134133</xdr:rowOff>
    </xdr:to>
    <xdr:cxnSp macro="">
      <xdr:nvCxnSpPr>
        <xdr:cNvPr id="698" name="直線コネクタ 697"/>
        <xdr:cNvCxnSpPr/>
      </xdr:nvCxnSpPr>
      <xdr:spPr>
        <a:xfrm flipV="1">
          <a:off x="14592300" y="16763447"/>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9" name="フローチャート : 判断 698"/>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700" name="テキスト ボックス 699"/>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121389</xdr:rowOff>
    </xdr:from>
    <xdr:to>
      <xdr:col>21</xdr:col>
      <xdr:colOff>161925</xdr:colOff>
      <xdr:row>97</xdr:row>
      <xdr:rowOff>134133</xdr:rowOff>
    </xdr:to>
    <xdr:cxnSp macro="">
      <xdr:nvCxnSpPr>
        <xdr:cNvPr id="701" name="直線コネクタ 700"/>
        <xdr:cNvCxnSpPr/>
      </xdr:nvCxnSpPr>
      <xdr:spPr>
        <a:xfrm>
          <a:off x="13703300" y="16752039"/>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2" name="フローチャート : 判断 701"/>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703" name="テキスト ボックス 702"/>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120185</xdr:rowOff>
    </xdr:from>
    <xdr:to>
      <xdr:col>19</xdr:col>
      <xdr:colOff>644525</xdr:colOff>
      <xdr:row>97</xdr:row>
      <xdr:rowOff>121389</xdr:rowOff>
    </xdr:to>
    <xdr:cxnSp macro="">
      <xdr:nvCxnSpPr>
        <xdr:cNvPr id="704" name="直線コネクタ 703"/>
        <xdr:cNvCxnSpPr/>
      </xdr:nvCxnSpPr>
      <xdr:spPr>
        <a:xfrm>
          <a:off x="12814300" y="16750835"/>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5" name="フローチャート : 判断 704"/>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6" name="テキスト ボックス 705"/>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7" name="フローチャート : 判断 706"/>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8" name="テキスト ボックス 707"/>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79017</xdr:rowOff>
    </xdr:from>
    <xdr:to>
      <xdr:col>23</xdr:col>
      <xdr:colOff>568325</xdr:colOff>
      <xdr:row>98</xdr:row>
      <xdr:rowOff>9167</xdr:rowOff>
    </xdr:to>
    <xdr:sp macro="" textlink="">
      <xdr:nvSpPr>
        <xdr:cNvPr id="714" name="円/楕円 713"/>
        <xdr:cNvSpPr/>
      </xdr:nvSpPr>
      <xdr:spPr>
        <a:xfrm>
          <a:off x="16268700" y="167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57444</xdr:rowOff>
    </xdr:from>
    <xdr:ext cx="534377" cy="259045"/>
    <xdr:sp macro="" textlink="">
      <xdr:nvSpPr>
        <xdr:cNvPr id="715" name="公債費該当値テキスト"/>
        <xdr:cNvSpPr txBox="1"/>
      </xdr:nvSpPr>
      <xdr:spPr>
        <a:xfrm>
          <a:off x="16370300" y="166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81997</xdr:rowOff>
    </xdr:from>
    <xdr:to>
      <xdr:col>22</xdr:col>
      <xdr:colOff>415925</xdr:colOff>
      <xdr:row>98</xdr:row>
      <xdr:rowOff>12147</xdr:rowOff>
    </xdr:to>
    <xdr:sp macro="" textlink="">
      <xdr:nvSpPr>
        <xdr:cNvPr id="716" name="円/楕円 715"/>
        <xdr:cNvSpPr/>
      </xdr:nvSpPr>
      <xdr:spPr>
        <a:xfrm>
          <a:off x="15430500" y="167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3274</xdr:rowOff>
    </xdr:from>
    <xdr:ext cx="534377" cy="259045"/>
    <xdr:sp macro="" textlink="">
      <xdr:nvSpPr>
        <xdr:cNvPr id="717" name="テキスト ボックス 716"/>
        <xdr:cNvSpPr txBox="1"/>
      </xdr:nvSpPr>
      <xdr:spPr>
        <a:xfrm>
          <a:off x="15214111" y="168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83333</xdr:rowOff>
    </xdr:from>
    <xdr:to>
      <xdr:col>21</xdr:col>
      <xdr:colOff>212725</xdr:colOff>
      <xdr:row>98</xdr:row>
      <xdr:rowOff>13483</xdr:rowOff>
    </xdr:to>
    <xdr:sp macro="" textlink="">
      <xdr:nvSpPr>
        <xdr:cNvPr id="718" name="円/楕円 717"/>
        <xdr:cNvSpPr/>
      </xdr:nvSpPr>
      <xdr:spPr>
        <a:xfrm>
          <a:off x="14541500" y="167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4610</xdr:rowOff>
    </xdr:from>
    <xdr:ext cx="534377" cy="259045"/>
    <xdr:sp macro="" textlink="">
      <xdr:nvSpPr>
        <xdr:cNvPr id="719" name="テキスト ボックス 718"/>
        <xdr:cNvSpPr txBox="1"/>
      </xdr:nvSpPr>
      <xdr:spPr>
        <a:xfrm>
          <a:off x="14325111" y="168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70589</xdr:rowOff>
    </xdr:from>
    <xdr:to>
      <xdr:col>20</xdr:col>
      <xdr:colOff>9525</xdr:colOff>
      <xdr:row>98</xdr:row>
      <xdr:rowOff>739</xdr:rowOff>
    </xdr:to>
    <xdr:sp macro="" textlink="">
      <xdr:nvSpPr>
        <xdr:cNvPr id="720" name="円/楕円 719"/>
        <xdr:cNvSpPr/>
      </xdr:nvSpPr>
      <xdr:spPr>
        <a:xfrm>
          <a:off x="136525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163316</xdr:rowOff>
    </xdr:from>
    <xdr:ext cx="534377" cy="259045"/>
    <xdr:sp macro="" textlink="">
      <xdr:nvSpPr>
        <xdr:cNvPr id="721" name="テキスト ボックス 720"/>
        <xdr:cNvSpPr txBox="1"/>
      </xdr:nvSpPr>
      <xdr:spPr>
        <a:xfrm>
          <a:off x="13436111" y="167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69385</xdr:rowOff>
    </xdr:from>
    <xdr:to>
      <xdr:col>18</xdr:col>
      <xdr:colOff>492125</xdr:colOff>
      <xdr:row>97</xdr:row>
      <xdr:rowOff>170985</xdr:rowOff>
    </xdr:to>
    <xdr:sp macro="" textlink="">
      <xdr:nvSpPr>
        <xdr:cNvPr id="722" name="円/楕円 721"/>
        <xdr:cNvSpPr/>
      </xdr:nvSpPr>
      <xdr:spPr>
        <a:xfrm>
          <a:off x="12763500" y="167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162112</xdr:rowOff>
    </xdr:from>
    <xdr:ext cx="534377" cy="259045"/>
    <xdr:sp macro="" textlink="">
      <xdr:nvSpPr>
        <xdr:cNvPr id="723" name="テキスト ボックス 722"/>
        <xdr:cNvSpPr txBox="1"/>
      </xdr:nvSpPr>
      <xdr:spPr>
        <a:xfrm>
          <a:off x="12547111" y="167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5" name="直線コネクタ 744"/>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6"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8"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9" name="直線コネクタ 748"/>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51"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2" name="フローチャート : 判断 751"/>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4" name="フローチャート : 判断 753"/>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5" name="テキスト ボックス 754"/>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7" name="フローチャート : 判断 756"/>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8" name="テキスト ボックス 757"/>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60" name="フローチャート : 判断 759"/>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61" name="テキスト ボックス 760"/>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2" name="フローチャート : 判断 761"/>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3" name="テキスト ボックス 762"/>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70"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土木費は住民一人当たり</a:t>
          </a:r>
          <a:r>
            <a:rPr kumimoji="1" lang="en-US" altLang="ja-JP" sz="1300">
              <a:latin typeface="ＭＳ Ｐゴシック"/>
            </a:rPr>
            <a:t>588,244</a:t>
          </a:r>
          <a:r>
            <a:rPr kumimoji="1" lang="ja-JP" altLang="en-US" sz="1300">
              <a:latin typeface="ＭＳ Ｐゴシック"/>
            </a:rPr>
            <a:t>円となっており、類似団体平均に比べ高止まりしているのは、復旧・復興事業に要する経費の増大したことが要因となっている。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財政調整基金については、震災後震災復興特別交付税などの交付により増加しているが、今後公共施設の耐震化等が予定されており慎重な運用が必要である。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a:t>
          </a:r>
          <a:r>
            <a:rPr lang="ja-JP" altLang="en-US" sz="1400"/>
            <a:t>震災関連の国庫補助金や震災復興特別交付税等により</a:t>
          </a:r>
          <a:r>
            <a:rPr kumimoji="1" lang="ja-JP" altLang="en-US" sz="1400">
              <a:latin typeface="ＭＳ ゴシック" pitchFamily="49" charset="-128"/>
              <a:ea typeface="ＭＳ ゴシック" pitchFamily="49" charset="-128"/>
            </a:rPr>
            <a:t>により黒字に転じている。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自主財源の乏しい本村では復興関連の国庫補助金等により財政規模は肥大化しているが、復興完了後は震災前の水準に戻ると思われる。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公営企業特別会計においては、一般会計からの繰り入れで財政運営を維持している。医療費負担等の増加により一般会計からの繰り入れが増加傾向にある。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新債発行の抑制により、減少する傾向にあるが、今後過疎計画に基づき新債の発行が見込まれることから増額することも考えられる。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公共下水道事業で今後の償還が見込まれており増加が見込まれる。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○組合等が起こした地方債の償還金に対する負担金等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久慈広域連合の負担金のみであり、同水準で推移するものと思われる。</a:t>
          </a:r>
          <a:endParaRPr kumimoji="1" lang="en-US" altLang="ja-JP" sz="1100">
            <a:latin typeface="ＭＳ ゴシック" pitchFamily="49" charset="-128"/>
            <a:ea typeface="ＭＳ ゴシック" pitchFamily="49" charset="-128"/>
          </a:endParaRPr>
        </a:p>
        <a:p>
          <a:r>
            <a:rPr kumimoji="1" lang="ja-JP" altLang="en-US" sz="1100">
              <a:solidFill>
                <a:schemeClr val="dk1"/>
              </a:solidFill>
              <a:effectLst/>
              <a:latin typeface="+mn-lt"/>
              <a:ea typeface="+mn-ea"/>
              <a:cs typeface="+mn-cs"/>
            </a:rPr>
            <a:t>○債務負担行為に基づく支出額</a:t>
          </a:r>
        </a:p>
        <a:p>
          <a:r>
            <a:rPr kumimoji="1" lang="ja-JP" altLang="en-US"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年度より同水準で推移しており、今後についても同水準で推移することが見込まれる。</a:t>
          </a:r>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○算入公債費等</a:t>
          </a:r>
        </a:p>
        <a:p>
          <a:r>
            <a:rPr kumimoji="1" lang="ja-JP" altLang="en-US" sz="1100">
              <a:solidFill>
                <a:schemeClr val="dk1"/>
              </a:solidFill>
              <a:effectLst/>
              <a:latin typeface="+mn-lt"/>
              <a:ea typeface="+mn-ea"/>
              <a:cs typeface="+mn-cs"/>
            </a:rPr>
            <a:t>　償還額の増加が見込まれており、増加が見込まれる。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台風災害に係る新規借入が想定され、今後増加が見込まれる。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公共下水道事業で今後の償還が見込まれており増加が見込まれる。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○組合等負担等見込額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久慈広域連合の負担金で、今後も同水準が見込まれる。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職員年齢構成に左右されるが、今後も同水準が見込まれる。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震災復興特別交付税により増加傾向にあるが、今後の事業精算により取り崩しが見込まれる。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○基準財政需要額算入見込額</a:t>
          </a:r>
          <a:endParaRPr kumimoji="1" lang="en-US" altLang="ja-JP" sz="11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現在減少傾向にあるが、今後新債発行により増額が見込まれる。</a:t>
          </a:r>
          <a:endParaRPr lang="ja-JP" altLang="ja-JP">
            <a:effectLst/>
          </a:endParaRPr>
        </a:p>
        <a:p>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7845058</v>
      </c>
      <c r="BO4" s="351"/>
      <c r="BP4" s="351"/>
      <c r="BQ4" s="351"/>
      <c r="BR4" s="351"/>
      <c r="BS4" s="351"/>
      <c r="BT4" s="351"/>
      <c r="BU4" s="352"/>
      <c r="BV4" s="350">
        <v>8092208</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16.600000000000001</v>
      </c>
      <c r="CU4" s="357"/>
      <c r="CV4" s="357"/>
      <c r="CW4" s="357"/>
      <c r="CX4" s="357"/>
      <c r="CY4" s="357"/>
      <c r="CZ4" s="357"/>
      <c r="DA4" s="358"/>
      <c r="DB4" s="356">
        <v>7.6</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7200915</v>
      </c>
      <c r="BO5" s="388"/>
      <c r="BP5" s="388"/>
      <c r="BQ5" s="388"/>
      <c r="BR5" s="388"/>
      <c r="BS5" s="388"/>
      <c r="BT5" s="388"/>
      <c r="BU5" s="389"/>
      <c r="BV5" s="387">
        <v>7720377</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83.1</v>
      </c>
      <c r="CU5" s="385"/>
      <c r="CV5" s="385"/>
      <c r="CW5" s="385"/>
      <c r="CX5" s="385"/>
      <c r="CY5" s="385"/>
      <c r="CZ5" s="385"/>
      <c r="DA5" s="386"/>
      <c r="DB5" s="384">
        <v>85.9</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644143</v>
      </c>
      <c r="BO6" s="388"/>
      <c r="BP6" s="388"/>
      <c r="BQ6" s="388"/>
      <c r="BR6" s="388"/>
      <c r="BS6" s="388"/>
      <c r="BT6" s="388"/>
      <c r="BU6" s="389"/>
      <c r="BV6" s="387">
        <v>371831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86.3</v>
      </c>
      <c r="CU6" s="425"/>
      <c r="CV6" s="425"/>
      <c r="CW6" s="425"/>
      <c r="CX6" s="425"/>
      <c r="CY6" s="425"/>
      <c r="CZ6" s="425"/>
      <c r="DA6" s="426"/>
      <c r="DB6" s="424">
        <v>90.2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306923</v>
      </c>
      <c r="BO7" s="388"/>
      <c r="BP7" s="388"/>
      <c r="BQ7" s="388"/>
      <c r="BR7" s="388"/>
      <c r="BS7" s="388"/>
      <c r="BT7" s="388"/>
      <c r="BU7" s="389"/>
      <c r="BV7" s="387">
        <v>214990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2035485</v>
      </c>
      <c r="CU7" s="388"/>
      <c r="CV7" s="388"/>
      <c r="CW7" s="388"/>
      <c r="CX7" s="388"/>
      <c r="CY7" s="388"/>
      <c r="CZ7" s="388"/>
      <c r="DA7" s="389"/>
      <c r="DB7" s="387">
        <v>2060107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78</v>
      </c>
      <c r="AV8" s="420"/>
      <c r="AW8" s="420"/>
      <c r="AX8" s="420"/>
      <c r="AY8" s="421" t="s">
        <v>93</v>
      </c>
      <c r="AZ8" s="422"/>
      <c r="BA8" s="422"/>
      <c r="BB8" s="422"/>
      <c r="BC8" s="422"/>
      <c r="BD8" s="422"/>
      <c r="BE8" s="422"/>
      <c r="BF8" s="422"/>
      <c r="BG8" s="422"/>
      <c r="BH8" s="422"/>
      <c r="BI8" s="422"/>
      <c r="BJ8" s="422"/>
      <c r="BK8" s="422"/>
      <c r="BL8" s="422"/>
      <c r="BM8" s="423"/>
      <c r="BN8" s="387">
        <v>337220</v>
      </c>
      <c r="BO8" s="388"/>
      <c r="BP8" s="388"/>
      <c r="BQ8" s="388"/>
      <c r="BR8" s="388"/>
      <c r="BS8" s="388"/>
      <c r="BT8" s="388"/>
      <c r="BU8" s="389"/>
      <c r="BV8" s="387">
        <v>156841</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0.18</v>
      </c>
      <c r="CU8" s="428"/>
      <c r="CV8" s="428"/>
      <c r="CW8" s="428"/>
      <c r="CX8" s="428"/>
      <c r="CY8" s="428"/>
      <c r="CZ8" s="428"/>
      <c r="DA8" s="429"/>
      <c r="DB8" s="427">
        <v>0.17</v>
      </c>
      <c r="DC8" s="428"/>
      <c r="DD8" s="428"/>
      <c r="DE8" s="428"/>
      <c r="DF8" s="428"/>
      <c r="DG8" s="428"/>
      <c r="DH8" s="428"/>
      <c r="DI8" s="429"/>
      <c r="DJ8" s="139"/>
      <c r="DK8" s="139"/>
      <c r="DL8" s="139"/>
      <c r="DM8" s="139"/>
      <c r="DN8" s="139"/>
      <c r="DO8" s="139"/>
    </row>
    <row r="9" spans="1:119" ht="18.75" customHeight="1" thickBot="1" x14ac:dyDescent="0.2">
      <c r="A9" s="140"/>
      <c r="B9" s="381" t="s">
        <v>95</v>
      </c>
      <c r="C9" s="382"/>
      <c r="D9" s="382"/>
      <c r="E9" s="382"/>
      <c r="F9" s="382"/>
      <c r="G9" s="382"/>
      <c r="H9" s="382"/>
      <c r="I9" s="382"/>
      <c r="J9" s="382"/>
      <c r="K9" s="430"/>
      <c r="L9" s="431" t="s">
        <v>96</v>
      </c>
      <c r="M9" s="432"/>
      <c r="N9" s="432"/>
      <c r="O9" s="432"/>
      <c r="P9" s="432"/>
      <c r="Q9" s="433"/>
      <c r="R9" s="434">
        <v>4149</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78</v>
      </c>
      <c r="AV9" s="420"/>
      <c r="AW9" s="420"/>
      <c r="AX9" s="420"/>
      <c r="AY9" s="421" t="s">
        <v>99</v>
      </c>
      <c r="AZ9" s="422"/>
      <c r="BA9" s="422"/>
      <c r="BB9" s="422"/>
      <c r="BC9" s="422"/>
      <c r="BD9" s="422"/>
      <c r="BE9" s="422"/>
      <c r="BF9" s="422"/>
      <c r="BG9" s="422"/>
      <c r="BH9" s="422"/>
      <c r="BI9" s="422"/>
      <c r="BJ9" s="422"/>
      <c r="BK9" s="422"/>
      <c r="BL9" s="422"/>
      <c r="BM9" s="423"/>
      <c r="BN9" s="387">
        <v>180379</v>
      </c>
      <c r="BO9" s="388"/>
      <c r="BP9" s="388"/>
      <c r="BQ9" s="388"/>
      <c r="BR9" s="388"/>
      <c r="BS9" s="388"/>
      <c r="BT9" s="388"/>
      <c r="BU9" s="389"/>
      <c r="BV9" s="387">
        <v>-196262</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6.4</v>
      </c>
      <c r="CU9" s="385"/>
      <c r="CV9" s="385"/>
      <c r="CW9" s="385"/>
      <c r="CX9" s="385"/>
      <c r="CY9" s="385"/>
      <c r="CZ9" s="385"/>
      <c r="DA9" s="386"/>
      <c r="DB9" s="384">
        <v>8.1999999999999993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101</v>
      </c>
      <c r="M10" s="417"/>
      <c r="N10" s="417"/>
      <c r="O10" s="417"/>
      <c r="P10" s="417"/>
      <c r="Q10" s="418"/>
      <c r="R10" s="438">
        <v>4632</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43583</v>
      </c>
      <c r="BO10" s="388"/>
      <c r="BP10" s="388"/>
      <c r="BQ10" s="388"/>
      <c r="BR10" s="388"/>
      <c r="BS10" s="388"/>
      <c r="BT10" s="388"/>
      <c r="BU10" s="389"/>
      <c r="BV10" s="387">
        <v>211342</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109</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4397</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4387</v>
      </c>
      <c r="S13" s="469"/>
      <c r="T13" s="469"/>
      <c r="U13" s="469"/>
      <c r="V13" s="470"/>
      <c r="W13" s="403" t="s">
        <v>123</v>
      </c>
      <c r="X13" s="404"/>
      <c r="Y13" s="404"/>
      <c r="Z13" s="404"/>
      <c r="AA13" s="404"/>
      <c r="AB13" s="394"/>
      <c r="AC13" s="438">
        <v>298</v>
      </c>
      <c r="AD13" s="439"/>
      <c r="AE13" s="439"/>
      <c r="AF13" s="439"/>
      <c r="AG13" s="478"/>
      <c r="AH13" s="438">
        <v>364</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223962</v>
      </c>
      <c r="BO13" s="388"/>
      <c r="BP13" s="388"/>
      <c r="BQ13" s="388"/>
      <c r="BR13" s="388"/>
      <c r="BS13" s="388"/>
      <c r="BT13" s="388"/>
      <c r="BU13" s="389"/>
      <c r="BV13" s="387">
        <v>15080</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6.4</v>
      </c>
      <c r="CU13" s="385"/>
      <c r="CV13" s="385"/>
      <c r="CW13" s="385"/>
      <c r="CX13" s="385"/>
      <c r="CY13" s="385"/>
      <c r="CZ13" s="385"/>
      <c r="DA13" s="386"/>
      <c r="DB13" s="384">
        <v>6.1</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4435</v>
      </c>
      <c r="S14" s="469"/>
      <c r="T14" s="469"/>
      <c r="U14" s="469"/>
      <c r="V14" s="470"/>
      <c r="W14" s="377"/>
      <c r="X14" s="378"/>
      <c r="Y14" s="378"/>
      <c r="Z14" s="378"/>
      <c r="AA14" s="378"/>
      <c r="AB14" s="367"/>
      <c r="AC14" s="471">
        <v>15</v>
      </c>
      <c r="AD14" s="472"/>
      <c r="AE14" s="472"/>
      <c r="AF14" s="472"/>
      <c r="AG14" s="473"/>
      <c r="AH14" s="471">
        <v>17.7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120</v>
      </c>
      <c r="CU14" s="483"/>
      <c r="CV14" s="483"/>
      <c r="CW14" s="483"/>
      <c r="CX14" s="483"/>
      <c r="CY14" s="483"/>
      <c r="CZ14" s="483"/>
      <c r="DA14" s="484"/>
      <c r="DB14" s="482" t="s">
        <v>120</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4425</v>
      </c>
      <c r="S15" s="469"/>
      <c r="T15" s="469"/>
      <c r="U15" s="469"/>
      <c r="V15" s="470"/>
      <c r="W15" s="403" t="s">
        <v>130</v>
      </c>
      <c r="X15" s="404"/>
      <c r="Y15" s="404"/>
      <c r="Z15" s="404"/>
      <c r="AA15" s="404"/>
      <c r="AB15" s="394"/>
      <c r="AC15" s="438">
        <v>600</v>
      </c>
      <c r="AD15" s="439"/>
      <c r="AE15" s="439"/>
      <c r="AF15" s="439"/>
      <c r="AG15" s="478"/>
      <c r="AH15" s="438">
        <v>615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356665</v>
      </c>
      <c r="BO15" s="351"/>
      <c r="BP15" s="351"/>
      <c r="BQ15" s="351"/>
      <c r="BR15" s="351"/>
      <c r="BS15" s="351"/>
      <c r="BT15" s="351"/>
      <c r="BU15" s="352"/>
      <c r="BV15" s="350">
        <v>342027</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30.3</v>
      </c>
      <c r="AD16" s="472"/>
      <c r="AE16" s="472"/>
      <c r="AF16" s="472"/>
      <c r="AG16" s="473"/>
      <c r="AH16" s="471">
        <v>30</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1873478</v>
      </c>
      <c r="BO16" s="388"/>
      <c r="BP16" s="388"/>
      <c r="BQ16" s="388"/>
      <c r="BR16" s="388"/>
      <c r="BS16" s="388"/>
      <c r="BT16" s="388"/>
      <c r="BU16" s="389"/>
      <c r="BV16" s="387">
        <v>1874273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1085</v>
      </c>
      <c r="AD17" s="439"/>
      <c r="AE17" s="439"/>
      <c r="AF17" s="439"/>
      <c r="AG17" s="478"/>
      <c r="AH17" s="438">
        <v>1073</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445541</v>
      </c>
      <c r="BO17" s="388"/>
      <c r="BP17" s="388"/>
      <c r="BQ17" s="388"/>
      <c r="BR17" s="388"/>
      <c r="BS17" s="388"/>
      <c r="BT17" s="388"/>
      <c r="BU17" s="389"/>
      <c r="BV17" s="387">
        <v>429604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80.8</v>
      </c>
      <c r="M18" s="500"/>
      <c r="N18" s="500"/>
      <c r="O18" s="500"/>
      <c r="P18" s="500"/>
      <c r="Q18" s="500"/>
      <c r="R18" s="501"/>
      <c r="S18" s="501"/>
      <c r="T18" s="501"/>
      <c r="U18" s="501"/>
      <c r="V18" s="502"/>
      <c r="W18" s="405"/>
      <c r="X18" s="406"/>
      <c r="Y18" s="406"/>
      <c r="Z18" s="406"/>
      <c r="AA18" s="406"/>
      <c r="AB18" s="397"/>
      <c r="AC18" s="503">
        <v>54.7</v>
      </c>
      <c r="AD18" s="504"/>
      <c r="AE18" s="504"/>
      <c r="AF18" s="504"/>
      <c r="AG18" s="505"/>
      <c r="AH18" s="503">
        <v>52.3</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1701610</v>
      </c>
      <c r="BO18" s="388"/>
      <c r="BP18" s="388"/>
      <c r="BQ18" s="388"/>
      <c r="BR18" s="388"/>
      <c r="BS18" s="388"/>
      <c r="BT18" s="388"/>
      <c r="BU18" s="389"/>
      <c r="BV18" s="387">
        <v>1766652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51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4601358</v>
      </c>
      <c r="BO19" s="388"/>
      <c r="BP19" s="388"/>
      <c r="BQ19" s="388"/>
      <c r="BR19" s="388"/>
      <c r="BS19" s="388"/>
      <c r="BT19" s="388"/>
      <c r="BU19" s="389"/>
      <c r="BV19" s="387">
        <v>3578245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1516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3529191</v>
      </c>
      <c r="BO23" s="388"/>
      <c r="BP23" s="388"/>
      <c r="BQ23" s="388"/>
      <c r="BR23" s="388"/>
      <c r="BS23" s="388"/>
      <c r="BT23" s="388"/>
      <c r="BU23" s="389"/>
      <c r="BV23" s="387">
        <v>3234965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6150</v>
      </c>
      <c r="R24" s="439"/>
      <c r="S24" s="439"/>
      <c r="T24" s="439"/>
      <c r="U24" s="439"/>
      <c r="V24" s="478"/>
      <c r="W24" s="533"/>
      <c r="X24" s="521"/>
      <c r="Y24" s="522"/>
      <c r="Z24" s="437" t="s">
        <v>153</v>
      </c>
      <c r="AA24" s="417"/>
      <c r="AB24" s="417"/>
      <c r="AC24" s="417"/>
      <c r="AD24" s="417"/>
      <c r="AE24" s="417"/>
      <c r="AF24" s="417"/>
      <c r="AG24" s="418"/>
      <c r="AH24" s="438">
        <v>64</v>
      </c>
      <c r="AI24" s="439"/>
      <c r="AJ24" s="439"/>
      <c r="AK24" s="439"/>
      <c r="AL24" s="478"/>
      <c r="AM24" s="438">
        <v>177664</v>
      </c>
      <c r="AN24" s="439"/>
      <c r="AO24" s="439"/>
      <c r="AP24" s="439"/>
      <c r="AQ24" s="439"/>
      <c r="AR24" s="478"/>
      <c r="AS24" s="438">
        <v>2776</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3230742</v>
      </c>
      <c r="BO24" s="388"/>
      <c r="BP24" s="388"/>
      <c r="BQ24" s="388"/>
      <c r="BR24" s="388"/>
      <c r="BS24" s="388"/>
      <c r="BT24" s="388"/>
      <c r="BU24" s="389"/>
      <c r="BV24" s="387">
        <v>2980020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5250</v>
      </c>
      <c r="R25" s="439"/>
      <c r="S25" s="439"/>
      <c r="T25" s="439"/>
      <c r="U25" s="439"/>
      <c r="V25" s="478"/>
      <c r="W25" s="533"/>
      <c r="X25" s="521"/>
      <c r="Y25" s="522"/>
      <c r="Z25" s="437" t="s">
        <v>156</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95020</v>
      </c>
      <c r="BO25" s="351"/>
      <c r="BP25" s="351"/>
      <c r="BQ25" s="351"/>
      <c r="BR25" s="351"/>
      <c r="BS25" s="351"/>
      <c r="BT25" s="351"/>
      <c r="BU25" s="352"/>
      <c r="BV25" s="350">
        <v>955474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5000</v>
      </c>
      <c r="R26" s="439"/>
      <c r="S26" s="439"/>
      <c r="T26" s="439"/>
      <c r="U26" s="439"/>
      <c r="V26" s="478"/>
      <c r="W26" s="533"/>
      <c r="X26" s="521"/>
      <c r="Y26" s="522"/>
      <c r="Z26" s="437" t="s">
        <v>159</v>
      </c>
      <c r="AA26" s="543"/>
      <c r="AB26" s="543"/>
      <c r="AC26" s="543"/>
      <c r="AD26" s="543"/>
      <c r="AE26" s="543"/>
      <c r="AF26" s="543"/>
      <c r="AG26" s="544"/>
      <c r="AH26" s="438" t="s">
        <v>120</v>
      </c>
      <c r="AI26" s="439"/>
      <c r="AJ26" s="439"/>
      <c r="AK26" s="439"/>
      <c r="AL26" s="478"/>
      <c r="AM26" s="438" t="s">
        <v>120</v>
      </c>
      <c r="AN26" s="439"/>
      <c r="AO26" s="439"/>
      <c r="AP26" s="439"/>
      <c r="AQ26" s="439"/>
      <c r="AR26" s="478"/>
      <c r="AS26" s="438" t="s">
        <v>120</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2460</v>
      </c>
      <c r="R27" s="439"/>
      <c r="S27" s="439"/>
      <c r="T27" s="439"/>
      <c r="U27" s="439"/>
      <c r="V27" s="478"/>
      <c r="W27" s="533"/>
      <c r="X27" s="521"/>
      <c r="Y27" s="522"/>
      <c r="Z27" s="437" t="s">
        <v>162</v>
      </c>
      <c r="AA27" s="417"/>
      <c r="AB27" s="417"/>
      <c r="AC27" s="417"/>
      <c r="AD27" s="417"/>
      <c r="AE27" s="417"/>
      <c r="AF27" s="417"/>
      <c r="AG27" s="418"/>
      <c r="AH27" s="438" t="s">
        <v>120</v>
      </c>
      <c r="AI27" s="439"/>
      <c r="AJ27" s="439"/>
      <c r="AK27" s="439"/>
      <c r="AL27" s="478"/>
      <c r="AM27" s="438" t="s">
        <v>120</v>
      </c>
      <c r="AN27" s="439"/>
      <c r="AO27" s="439"/>
      <c r="AP27" s="439"/>
      <c r="AQ27" s="439"/>
      <c r="AR27" s="478"/>
      <c r="AS27" s="438" t="s">
        <v>120</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191100</v>
      </c>
      <c r="BO27" s="557"/>
      <c r="BP27" s="557"/>
      <c r="BQ27" s="557"/>
      <c r="BR27" s="557"/>
      <c r="BS27" s="557"/>
      <c r="BT27" s="557"/>
      <c r="BU27" s="558"/>
      <c r="BV27" s="556">
        <v>191100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1940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1956396</v>
      </c>
      <c r="BO28" s="351"/>
      <c r="BP28" s="351"/>
      <c r="BQ28" s="351"/>
      <c r="BR28" s="351"/>
      <c r="BS28" s="351"/>
      <c r="BT28" s="351"/>
      <c r="BU28" s="352"/>
      <c r="BV28" s="350">
        <v>1912813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10</v>
      </c>
      <c r="M29" s="439"/>
      <c r="N29" s="439"/>
      <c r="O29" s="439"/>
      <c r="P29" s="478"/>
      <c r="Q29" s="438">
        <v>1750</v>
      </c>
      <c r="R29" s="439"/>
      <c r="S29" s="439"/>
      <c r="T29" s="439"/>
      <c r="U29" s="439"/>
      <c r="V29" s="478"/>
      <c r="W29" s="534"/>
      <c r="X29" s="535"/>
      <c r="Y29" s="536"/>
      <c r="Z29" s="437" t="s">
        <v>169</v>
      </c>
      <c r="AA29" s="417"/>
      <c r="AB29" s="417"/>
      <c r="AC29" s="417"/>
      <c r="AD29" s="417"/>
      <c r="AE29" s="417"/>
      <c r="AF29" s="417"/>
      <c r="AG29" s="418"/>
      <c r="AH29" s="438">
        <v>64</v>
      </c>
      <c r="AI29" s="439"/>
      <c r="AJ29" s="439"/>
      <c r="AK29" s="439"/>
      <c r="AL29" s="478"/>
      <c r="AM29" s="438">
        <v>177664</v>
      </c>
      <c r="AN29" s="439"/>
      <c r="AO29" s="439"/>
      <c r="AP29" s="439"/>
      <c r="AQ29" s="439"/>
      <c r="AR29" s="478"/>
      <c r="AS29" s="438">
        <v>2776</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230190</v>
      </c>
      <c r="BO29" s="388"/>
      <c r="BP29" s="388"/>
      <c r="BQ29" s="388"/>
      <c r="BR29" s="388"/>
      <c r="BS29" s="388"/>
      <c r="BT29" s="388"/>
      <c r="BU29" s="389"/>
      <c r="BV29" s="387">
        <v>230586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2079792</v>
      </c>
      <c r="BO30" s="557"/>
      <c r="BP30" s="557"/>
      <c r="BQ30" s="557"/>
      <c r="BR30" s="557"/>
      <c r="BS30" s="557"/>
      <c r="BT30" s="557"/>
      <c r="BU30" s="558"/>
      <c r="BV30" s="556">
        <v>4240975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4</v>
      </c>
      <c r="BF34" s="568"/>
      <c r="BG34" s="569" t="str">
        <f>IF('各会計、関係団体の財政状況及び健全化判断比率'!B30="","",'各会計、関係団体の財政状況及び健全化判断比率'!B30)</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岩手県市町村総合事務組合（一般会計）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12</v>
      </c>
      <c r="CP34" s="568"/>
      <c r="CQ34" s="569" t="str">
        <f>IF('各会計、関係団体の財政状況及び健全化判断比率'!BS7="","",'各会計、関係団体の財政状況及び健全化判断比率'!BS7)</f>
        <v>のだむら</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5</v>
      </c>
      <c r="BF35" s="568"/>
      <c r="BG35" s="569" t="str">
        <f>IF('各会計、関係団体の財政状況及び健全化判断比率'!B31="","",'各会計、関係団体の財政状況及び健全化判断比率'!B31)</f>
        <v>漁業集落排水事業特別会計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岩手県市町村総合事務組合（特別会計）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t="str">
        <f t="shared" ref="U36:U43" si="4">IF(W36="","",U35+1)</f>
        <v/>
      </c>
      <c r="V36" s="568"/>
      <c r="W36" s="569"/>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6</v>
      </c>
      <c r="BF36" s="568"/>
      <c r="BG36" s="569" t="str">
        <f>IF('各会計、関係団体の財政状況及び健全化判断比率'!B32="","",'各会計、関係団体の財政状況及び健全化判断比率'!B32)</f>
        <v>公共下水道事業特別会計</v>
      </c>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久慈広域連合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7</v>
      </c>
      <c r="BF37" s="568"/>
      <c r="BG37" s="569" t="str">
        <f>IF('各会計、関係団体の財政状況及び健全化判断比率'!B33="","",'各会計、関係団体の財政状況及び健全化判断比率'!B33)</f>
        <v>簡易水道事業特別会計</v>
      </c>
      <c r="BH37" s="569"/>
      <c r="BI37" s="569"/>
      <c r="BJ37" s="569"/>
      <c r="BK37" s="569"/>
      <c r="BL37" s="569"/>
      <c r="BM37" s="569"/>
      <c r="BN37" s="569"/>
      <c r="BO37" s="569"/>
      <c r="BP37" s="569"/>
      <c r="BQ37" s="569"/>
      <c r="BR37" s="569"/>
      <c r="BS37" s="569"/>
      <c r="BT37" s="569"/>
      <c r="BU37" s="569"/>
      <c r="BV37" s="167"/>
      <c r="BW37" s="568" t="str">
        <f t="shared" si="2"/>
        <v/>
      </c>
      <c r="BX37" s="568"/>
      <c r="BY37" s="569" t="str">
        <f>IF('各会計、関係団体の財政状況及び健全化判断比率'!B71="","",'各会計、関係団体の財政状況及び健全化判断比率'!B71)</f>
        <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8</v>
      </c>
      <c r="BF38" s="568"/>
      <c r="BG38" s="569" t="str">
        <f>IF('各会計、関係団体の財政状況及び健全化判断比率'!B34="","",'各会計、関係団体の財政状況及び健全化判断比率'!B34)</f>
        <v>国民宿舎事業特別会計</v>
      </c>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351380</v>
      </c>
      <c r="S5" s="585"/>
      <c r="T5" s="585"/>
      <c r="U5" s="585"/>
      <c r="V5" s="585"/>
      <c r="W5" s="585"/>
      <c r="X5" s="585"/>
      <c r="Y5" s="586"/>
      <c r="Z5" s="587">
        <v>4.5</v>
      </c>
      <c r="AA5" s="587"/>
      <c r="AB5" s="587"/>
      <c r="AC5" s="587"/>
      <c r="AD5" s="588">
        <v>351380</v>
      </c>
      <c r="AE5" s="588"/>
      <c r="AF5" s="588"/>
      <c r="AG5" s="588"/>
      <c r="AH5" s="588"/>
      <c r="AI5" s="588"/>
      <c r="AJ5" s="588"/>
      <c r="AK5" s="588"/>
      <c r="AL5" s="589">
        <v>17.8</v>
      </c>
      <c r="AM5" s="590"/>
      <c r="AN5" s="590"/>
      <c r="AO5" s="591"/>
      <c r="AP5" s="581" t="s">
        <v>208</v>
      </c>
      <c r="AQ5" s="582"/>
      <c r="AR5" s="582"/>
      <c r="AS5" s="582"/>
      <c r="AT5" s="582"/>
      <c r="AU5" s="582"/>
      <c r="AV5" s="582"/>
      <c r="AW5" s="582"/>
      <c r="AX5" s="582"/>
      <c r="AY5" s="582"/>
      <c r="AZ5" s="582"/>
      <c r="BA5" s="582"/>
      <c r="BB5" s="582"/>
      <c r="BC5" s="582"/>
      <c r="BD5" s="582"/>
      <c r="BE5" s="582"/>
      <c r="BF5" s="583"/>
      <c r="BG5" s="595">
        <v>351380</v>
      </c>
      <c r="BH5" s="596"/>
      <c r="BI5" s="596"/>
      <c r="BJ5" s="596"/>
      <c r="BK5" s="596"/>
      <c r="BL5" s="596"/>
      <c r="BM5" s="596"/>
      <c r="BN5" s="597"/>
      <c r="BO5" s="598">
        <v>100</v>
      </c>
      <c r="BP5" s="598"/>
      <c r="BQ5" s="598"/>
      <c r="BR5" s="598"/>
      <c r="BS5" s="599" t="s">
        <v>209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201</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35405</v>
      </c>
      <c r="S6" s="596"/>
      <c r="T6" s="596"/>
      <c r="U6" s="596"/>
      <c r="V6" s="596"/>
      <c r="W6" s="596"/>
      <c r="X6" s="596"/>
      <c r="Y6" s="597"/>
      <c r="Z6" s="598">
        <v>0.5</v>
      </c>
      <c r="AA6" s="598"/>
      <c r="AB6" s="598"/>
      <c r="AC6" s="598"/>
      <c r="AD6" s="599">
        <v>35405</v>
      </c>
      <c r="AE6" s="599"/>
      <c r="AF6" s="599"/>
      <c r="AG6" s="599"/>
      <c r="AH6" s="599"/>
      <c r="AI6" s="599"/>
      <c r="AJ6" s="599"/>
      <c r="AK6" s="599"/>
      <c r="AL6" s="600">
        <v>1.8</v>
      </c>
      <c r="AM6" s="601"/>
      <c r="AN6" s="601"/>
      <c r="AO6" s="602"/>
      <c r="AP6" s="592" t="s">
        <v>214</v>
      </c>
      <c r="AQ6" s="593"/>
      <c r="AR6" s="593"/>
      <c r="AS6" s="593"/>
      <c r="AT6" s="593"/>
      <c r="AU6" s="593"/>
      <c r="AV6" s="593"/>
      <c r="AW6" s="593"/>
      <c r="AX6" s="593"/>
      <c r="AY6" s="593"/>
      <c r="AZ6" s="593"/>
      <c r="BA6" s="593"/>
      <c r="BB6" s="593"/>
      <c r="BC6" s="593"/>
      <c r="BD6" s="593"/>
      <c r="BE6" s="593"/>
      <c r="BF6" s="594"/>
      <c r="BG6" s="595">
        <v>351380</v>
      </c>
      <c r="BH6" s="596"/>
      <c r="BI6" s="596"/>
      <c r="BJ6" s="596"/>
      <c r="BK6" s="596"/>
      <c r="BL6" s="596"/>
      <c r="BM6" s="596"/>
      <c r="BN6" s="597"/>
      <c r="BO6" s="598">
        <v>100</v>
      </c>
      <c r="BP6" s="598"/>
      <c r="BQ6" s="598"/>
      <c r="BR6" s="598"/>
      <c r="BS6" s="599" t="s">
        <v>209</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53810</v>
      </c>
      <c r="CS6" s="596"/>
      <c r="CT6" s="596"/>
      <c r="CU6" s="596"/>
      <c r="CV6" s="596"/>
      <c r="CW6" s="596"/>
      <c r="CX6" s="596"/>
      <c r="CY6" s="597"/>
      <c r="CZ6" s="598">
        <v>0.7</v>
      </c>
      <c r="DA6" s="598"/>
      <c r="DB6" s="598"/>
      <c r="DC6" s="598"/>
      <c r="DD6" s="604" t="s">
        <v>209</v>
      </c>
      <c r="DE6" s="596"/>
      <c r="DF6" s="596"/>
      <c r="DG6" s="596"/>
      <c r="DH6" s="596"/>
      <c r="DI6" s="596"/>
      <c r="DJ6" s="596"/>
      <c r="DK6" s="596"/>
      <c r="DL6" s="596"/>
      <c r="DM6" s="596"/>
      <c r="DN6" s="596"/>
      <c r="DO6" s="596"/>
      <c r="DP6" s="597"/>
      <c r="DQ6" s="604">
        <v>53810</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194</v>
      </c>
      <c r="S7" s="596"/>
      <c r="T7" s="596"/>
      <c r="U7" s="596"/>
      <c r="V7" s="596"/>
      <c r="W7" s="596"/>
      <c r="X7" s="596"/>
      <c r="Y7" s="597"/>
      <c r="Z7" s="598">
        <v>0</v>
      </c>
      <c r="AA7" s="598"/>
      <c r="AB7" s="598"/>
      <c r="AC7" s="598"/>
      <c r="AD7" s="599">
        <v>194</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166109</v>
      </c>
      <c r="BH7" s="596"/>
      <c r="BI7" s="596"/>
      <c r="BJ7" s="596"/>
      <c r="BK7" s="596"/>
      <c r="BL7" s="596"/>
      <c r="BM7" s="596"/>
      <c r="BN7" s="597"/>
      <c r="BO7" s="598">
        <v>47.3</v>
      </c>
      <c r="BP7" s="598"/>
      <c r="BQ7" s="598"/>
      <c r="BR7" s="598"/>
      <c r="BS7" s="599" t="s">
        <v>209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1406044</v>
      </c>
      <c r="CS7" s="596"/>
      <c r="CT7" s="596"/>
      <c r="CU7" s="596"/>
      <c r="CV7" s="596"/>
      <c r="CW7" s="596"/>
      <c r="CX7" s="596"/>
      <c r="CY7" s="597"/>
      <c r="CZ7" s="598">
        <v>19.5</v>
      </c>
      <c r="DA7" s="598"/>
      <c r="DB7" s="598"/>
      <c r="DC7" s="598"/>
      <c r="DD7" s="604">
        <v>454531</v>
      </c>
      <c r="DE7" s="596"/>
      <c r="DF7" s="596"/>
      <c r="DG7" s="596"/>
      <c r="DH7" s="596"/>
      <c r="DI7" s="596"/>
      <c r="DJ7" s="596"/>
      <c r="DK7" s="596"/>
      <c r="DL7" s="596"/>
      <c r="DM7" s="596"/>
      <c r="DN7" s="596"/>
      <c r="DO7" s="596"/>
      <c r="DP7" s="597"/>
      <c r="DQ7" s="604">
        <v>748607</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499</v>
      </c>
      <c r="S8" s="596"/>
      <c r="T8" s="596"/>
      <c r="U8" s="596"/>
      <c r="V8" s="596"/>
      <c r="W8" s="596"/>
      <c r="X8" s="596"/>
      <c r="Y8" s="597"/>
      <c r="Z8" s="598">
        <v>0</v>
      </c>
      <c r="AA8" s="598"/>
      <c r="AB8" s="598"/>
      <c r="AC8" s="598"/>
      <c r="AD8" s="599">
        <v>499</v>
      </c>
      <c r="AE8" s="599"/>
      <c r="AF8" s="599"/>
      <c r="AG8" s="599"/>
      <c r="AH8" s="599"/>
      <c r="AI8" s="599"/>
      <c r="AJ8" s="599"/>
      <c r="AK8" s="599"/>
      <c r="AL8" s="600">
        <v>0</v>
      </c>
      <c r="AM8" s="601"/>
      <c r="AN8" s="601"/>
      <c r="AO8" s="602"/>
      <c r="AP8" s="592" t="s">
        <v>220</v>
      </c>
      <c r="AQ8" s="593"/>
      <c r="AR8" s="593"/>
      <c r="AS8" s="593"/>
      <c r="AT8" s="593"/>
      <c r="AU8" s="593"/>
      <c r="AV8" s="593"/>
      <c r="AW8" s="593"/>
      <c r="AX8" s="593"/>
      <c r="AY8" s="593"/>
      <c r="AZ8" s="593"/>
      <c r="BA8" s="593"/>
      <c r="BB8" s="593"/>
      <c r="BC8" s="593"/>
      <c r="BD8" s="593"/>
      <c r="BE8" s="593"/>
      <c r="BF8" s="594"/>
      <c r="BG8" s="595">
        <v>6783</v>
      </c>
      <c r="BH8" s="596"/>
      <c r="BI8" s="596"/>
      <c r="BJ8" s="596"/>
      <c r="BK8" s="596"/>
      <c r="BL8" s="596"/>
      <c r="BM8" s="596"/>
      <c r="BN8" s="597"/>
      <c r="BO8" s="598">
        <v>1.9</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796526</v>
      </c>
      <c r="CS8" s="596"/>
      <c r="CT8" s="596"/>
      <c r="CU8" s="596"/>
      <c r="CV8" s="596"/>
      <c r="CW8" s="596"/>
      <c r="CX8" s="596"/>
      <c r="CY8" s="597"/>
      <c r="CZ8" s="598">
        <v>11.1</v>
      </c>
      <c r="DA8" s="598"/>
      <c r="DB8" s="598"/>
      <c r="DC8" s="598"/>
      <c r="DD8" s="604">
        <v>669</v>
      </c>
      <c r="DE8" s="596"/>
      <c r="DF8" s="596"/>
      <c r="DG8" s="596"/>
      <c r="DH8" s="596"/>
      <c r="DI8" s="596"/>
      <c r="DJ8" s="596"/>
      <c r="DK8" s="596"/>
      <c r="DL8" s="596"/>
      <c r="DM8" s="596"/>
      <c r="DN8" s="596"/>
      <c r="DO8" s="596"/>
      <c r="DP8" s="597"/>
      <c r="DQ8" s="604">
        <v>394846</v>
      </c>
      <c r="DR8" s="596"/>
      <c r="DS8" s="596"/>
      <c r="DT8" s="596"/>
      <c r="DU8" s="596"/>
      <c r="DV8" s="596"/>
      <c r="DW8" s="596"/>
      <c r="DX8" s="596"/>
      <c r="DY8" s="596"/>
      <c r="DZ8" s="596"/>
      <c r="EA8" s="596"/>
      <c r="EB8" s="596"/>
      <c r="EC8" s="605"/>
    </row>
    <row r="9" spans="2:143" ht="11.25" customHeight="1" x14ac:dyDescent="0.15">
      <c r="B9" s="592" t="s">
        <v>222</v>
      </c>
      <c r="C9" s="593"/>
      <c r="D9" s="593"/>
      <c r="E9" s="593"/>
      <c r="F9" s="593"/>
      <c r="G9" s="593"/>
      <c r="H9" s="593"/>
      <c r="I9" s="593"/>
      <c r="J9" s="593"/>
      <c r="K9" s="593"/>
      <c r="L9" s="593"/>
      <c r="M9" s="593"/>
      <c r="N9" s="593"/>
      <c r="O9" s="593"/>
      <c r="P9" s="593"/>
      <c r="Q9" s="594"/>
      <c r="R9" s="595">
        <v>287</v>
      </c>
      <c r="S9" s="596"/>
      <c r="T9" s="596"/>
      <c r="U9" s="596"/>
      <c r="V9" s="596"/>
      <c r="W9" s="596"/>
      <c r="X9" s="596"/>
      <c r="Y9" s="597"/>
      <c r="Z9" s="598">
        <v>0</v>
      </c>
      <c r="AA9" s="598"/>
      <c r="AB9" s="598"/>
      <c r="AC9" s="598"/>
      <c r="AD9" s="599">
        <v>287</v>
      </c>
      <c r="AE9" s="599"/>
      <c r="AF9" s="599"/>
      <c r="AG9" s="599"/>
      <c r="AH9" s="599"/>
      <c r="AI9" s="599"/>
      <c r="AJ9" s="599"/>
      <c r="AK9" s="599"/>
      <c r="AL9" s="600">
        <v>0</v>
      </c>
      <c r="AM9" s="601"/>
      <c r="AN9" s="601"/>
      <c r="AO9" s="602"/>
      <c r="AP9" s="592" t="s">
        <v>223</v>
      </c>
      <c r="AQ9" s="593"/>
      <c r="AR9" s="593"/>
      <c r="AS9" s="593"/>
      <c r="AT9" s="593"/>
      <c r="AU9" s="593"/>
      <c r="AV9" s="593"/>
      <c r="AW9" s="593"/>
      <c r="AX9" s="593"/>
      <c r="AY9" s="593"/>
      <c r="AZ9" s="593"/>
      <c r="BA9" s="593"/>
      <c r="BB9" s="593"/>
      <c r="BC9" s="593"/>
      <c r="BD9" s="593"/>
      <c r="BE9" s="593"/>
      <c r="BF9" s="594"/>
      <c r="BG9" s="595">
        <v>135073</v>
      </c>
      <c r="BH9" s="596"/>
      <c r="BI9" s="596"/>
      <c r="BJ9" s="596"/>
      <c r="BK9" s="596"/>
      <c r="BL9" s="596"/>
      <c r="BM9" s="596"/>
      <c r="BN9" s="597"/>
      <c r="BO9" s="598">
        <v>38.4</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564195</v>
      </c>
      <c r="CS9" s="596"/>
      <c r="CT9" s="596"/>
      <c r="CU9" s="596"/>
      <c r="CV9" s="596"/>
      <c r="CW9" s="596"/>
      <c r="CX9" s="596"/>
      <c r="CY9" s="597"/>
      <c r="CZ9" s="598">
        <v>7.8</v>
      </c>
      <c r="DA9" s="598"/>
      <c r="DB9" s="598"/>
      <c r="DC9" s="598"/>
      <c r="DD9" s="604">
        <v>290480</v>
      </c>
      <c r="DE9" s="596"/>
      <c r="DF9" s="596"/>
      <c r="DG9" s="596"/>
      <c r="DH9" s="596"/>
      <c r="DI9" s="596"/>
      <c r="DJ9" s="596"/>
      <c r="DK9" s="596"/>
      <c r="DL9" s="596"/>
      <c r="DM9" s="596"/>
      <c r="DN9" s="596"/>
      <c r="DO9" s="596"/>
      <c r="DP9" s="597"/>
      <c r="DQ9" s="604">
        <v>299804</v>
      </c>
      <c r="DR9" s="596"/>
      <c r="DS9" s="596"/>
      <c r="DT9" s="596"/>
      <c r="DU9" s="596"/>
      <c r="DV9" s="596"/>
      <c r="DW9" s="596"/>
      <c r="DX9" s="596"/>
      <c r="DY9" s="596"/>
      <c r="DZ9" s="596"/>
      <c r="EA9" s="596"/>
      <c r="EB9" s="596"/>
      <c r="EC9" s="605"/>
    </row>
    <row r="10" spans="2:143" ht="11.25" customHeight="1" x14ac:dyDescent="0.15">
      <c r="B10" s="592" t="s">
        <v>225</v>
      </c>
      <c r="C10" s="593"/>
      <c r="D10" s="593"/>
      <c r="E10" s="593"/>
      <c r="F10" s="593"/>
      <c r="G10" s="593"/>
      <c r="H10" s="593"/>
      <c r="I10" s="593"/>
      <c r="J10" s="593"/>
      <c r="K10" s="593"/>
      <c r="L10" s="593"/>
      <c r="M10" s="593"/>
      <c r="N10" s="593"/>
      <c r="O10" s="593"/>
      <c r="P10" s="593"/>
      <c r="Q10" s="594"/>
      <c r="R10" s="595">
        <v>64336</v>
      </c>
      <c r="S10" s="596"/>
      <c r="T10" s="596"/>
      <c r="U10" s="596"/>
      <c r="V10" s="596"/>
      <c r="W10" s="596"/>
      <c r="X10" s="596"/>
      <c r="Y10" s="597"/>
      <c r="Z10" s="598">
        <v>0.8</v>
      </c>
      <c r="AA10" s="598"/>
      <c r="AB10" s="598"/>
      <c r="AC10" s="598"/>
      <c r="AD10" s="599">
        <v>64336</v>
      </c>
      <c r="AE10" s="599"/>
      <c r="AF10" s="599"/>
      <c r="AG10" s="599"/>
      <c r="AH10" s="599"/>
      <c r="AI10" s="599"/>
      <c r="AJ10" s="599"/>
      <c r="AK10" s="599"/>
      <c r="AL10" s="600">
        <v>3.3</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9783</v>
      </c>
      <c r="BH10" s="596"/>
      <c r="BI10" s="596"/>
      <c r="BJ10" s="596"/>
      <c r="BK10" s="596"/>
      <c r="BL10" s="596"/>
      <c r="BM10" s="596"/>
      <c r="BN10" s="597"/>
      <c r="BO10" s="598">
        <v>2.8</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439</v>
      </c>
      <c r="CS10" s="596"/>
      <c r="CT10" s="596"/>
      <c r="CU10" s="596"/>
      <c r="CV10" s="596"/>
      <c r="CW10" s="596"/>
      <c r="CX10" s="596"/>
      <c r="CY10" s="597"/>
      <c r="CZ10" s="598">
        <v>0</v>
      </c>
      <c r="DA10" s="598"/>
      <c r="DB10" s="598"/>
      <c r="DC10" s="598"/>
      <c r="DD10" s="604" t="s">
        <v>111</v>
      </c>
      <c r="DE10" s="596"/>
      <c r="DF10" s="596"/>
      <c r="DG10" s="596"/>
      <c r="DH10" s="596"/>
      <c r="DI10" s="596"/>
      <c r="DJ10" s="596"/>
      <c r="DK10" s="596"/>
      <c r="DL10" s="596"/>
      <c r="DM10" s="596"/>
      <c r="DN10" s="596"/>
      <c r="DO10" s="596"/>
      <c r="DP10" s="597"/>
      <c r="DQ10" s="604">
        <v>439</v>
      </c>
      <c r="DR10" s="596"/>
      <c r="DS10" s="596"/>
      <c r="DT10" s="596"/>
      <c r="DU10" s="596"/>
      <c r="DV10" s="596"/>
      <c r="DW10" s="596"/>
      <c r="DX10" s="596"/>
      <c r="DY10" s="596"/>
      <c r="DZ10" s="596"/>
      <c r="EA10" s="596"/>
      <c r="EB10" s="596"/>
      <c r="EC10" s="605"/>
    </row>
    <row r="11" spans="2:143" ht="11.25" customHeight="1" x14ac:dyDescent="0.15">
      <c r="B11" s="592" t="s">
        <v>228</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14470</v>
      </c>
      <c r="BH11" s="596"/>
      <c r="BI11" s="596"/>
      <c r="BJ11" s="596"/>
      <c r="BK11" s="596"/>
      <c r="BL11" s="596"/>
      <c r="BM11" s="596"/>
      <c r="BN11" s="597"/>
      <c r="BO11" s="598">
        <v>4.0999999999999996</v>
      </c>
      <c r="BP11" s="598"/>
      <c r="BQ11" s="598"/>
      <c r="BR11" s="598"/>
      <c r="BS11" s="604" t="s">
        <v>111</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483889</v>
      </c>
      <c r="CS11" s="596"/>
      <c r="CT11" s="596"/>
      <c r="CU11" s="596"/>
      <c r="CV11" s="596"/>
      <c r="CW11" s="596"/>
      <c r="CX11" s="596"/>
      <c r="CY11" s="597"/>
      <c r="CZ11" s="598">
        <v>6.7</v>
      </c>
      <c r="DA11" s="598"/>
      <c r="DB11" s="598"/>
      <c r="DC11" s="598"/>
      <c r="DD11" s="604">
        <v>307205</v>
      </c>
      <c r="DE11" s="596"/>
      <c r="DF11" s="596"/>
      <c r="DG11" s="596"/>
      <c r="DH11" s="596"/>
      <c r="DI11" s="596"/>
      <c r="DJ11" s="596"/>
      <c r="DK11" s="596"/>
      <c r="DL11" s="596"/>
      <c r="DM11" s="596"/>
      <c r="DN11" s="596"/>
      <c r="DO11" s="596"/>
      <c r="DP11" s="597"/>
      <c r="DQ11" s="604">
        <v>284008</v>
      </c>
      <c r="DR11" s="596"/>
      <c r="DS11" s="596"/>
      <c r="DT11" s="596"/>
      <c r="DU11" s="596"/>
      <c r="DV11" s="596"/>
      <c r="DW11" s="596"/>
      <c r="DX11" s="596"/>
      <c r="DY11" s="596"/>
      <c r="DZ11" s="596"/>
      <c r="EA11" s="596"/>
      <c r="EB11" s="596"/>
      <c r="EC11" s="605"/>
    </row>
    <row r="12" spans="2:143" ht="11.25" customHeight="1" x14ac:dyDescent="0.15">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130752</v>
      </c>
      <c r="BH12" s="596"/>
      <c r="BI12" s="596"/>
      <c r="BJ12" s="596"/>
      <c r="BK12" s="596"/>
      <c r="BL12" s="596"/>
      <c r="BM12" s="596"/>
      <c r="BN12" s="597"/>
      <c r="BO12" s="598">
        <v>37.200000000000003</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188510</v>
      </c>
      <c r="CS12" s="596"/>
      <c r="CT12" s="596"/>
      <c r="CU12" s="596"/>
      <c r="CV12" s="596"/>
      <c r="CW12" s="596"/>
      <c r="CX12" s="596"/>
      <c r="CY12" s="597"/>
      <c r="CZ12" s="598">
        <v>2.6</v>
      </c>
      <c r="DA12" s="598"/>
      <c r="DB12" s="598"/>
      <c r="DC12" s="598"/>
      <c r="DD12" s="604">
        <v>58834</v>
      </c>
      <c r="DE12" s="596"/>
      <c r="DF12" s="596"/>
      <c r="DG12" s="596"/>
      <c r="DH12" s="596"/>
      <c r="DI12" s="596"/>
      <c r="DJ12" s="596"/>
      <c r="DK12" s="596"/>
      <c r="DL12" s="596"/>
      <c r="DM12" s="596"/>
      <c r="DN12" s="596"/>
      <c r="DO12" s="596"/>
      <c r="DP12" s="597"/>
      <c r="DQ12" s="604">
        <v>152313</v>
      </c>
      <c r="DR12" s="596"/>
      <c r="DS12" s="596"/>
      <c r="DT12" s="596"/>
      <c r="DU12" s="596"/>
      <c r="DV12" s="596"/>
      <c r="DW12" s="596"/>
      <c r="DX12" s="596"/>
      <c r="DY12" s="596"/>
      <c r="DZ12" s="596"/>
      <c r="EA12" s="596"/>
      <c r="EB12" s="596"/>
      <c r="EC12" s="605"/>
    </row>
    <row r="13" spans="2:143" ht="11.25" customHeight="1" x14ac:dyDescent="0.15">
      <c r="B13" s="592" t="s">
        <v>234</v>
      </c>
      <c r="C13" s="593"/>
      <c r="D13" s="593"/>
      <c r="E13" s="593"/>
      <c r="F13" s="593"/>
      <c r="G13" s="593"/>
      <c r="H13" s="593"/>
      <c r="I13" s="593"/>
      <c r="J13" s="593"/>
      <c r="K13" s="593"/>
      <c r="L13" s="593"/>
      <c r="M13" s="593"/>
      <c r="N13" s="593"/>
      <c r="O13" s="593"/>
      <c r="P13" s="593"/>
      <c r="Q13" s="594"/>
      <c r="R13" s="595">
        <v>4365</v>
      </c>
      <c r="S13" s="596"/>
      <c r="T13" s="596"/>
      <c r="U13" s="596"/>
      <c r="V13" s="596"/>
      <c r="W13" s="596"/>
      <c r="X13" s="596"/>
      <c r="Y13" s="597"/>
      <c r="Z13" s="598">
        <v>0.1</v>
      </c>
      <c r="AA13" s="598"/>
      <c r="AB13" s="598"/>
      <c r="AC13" s="598"/>
      <c r="AD13" s="599">
        <v>4365</v>
      </c>
      <c r="AE13" s="599"/>
      <c r="AF13" s="599"/>
      <c r="AG13" s="599"/>
      <c r="AH13" s="599"/>
      <c r="AI13" s="599"/>
      <c r="AJ13" s="599"/>
      <c r="AK13" s="599"/>
      <c r="AL13" s="600">
        <v>0.2</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129489</v>
      </c>
      <c r="BH13" s="596"/>
      <c r="BI13" s="596"/>
      <c r="BJ13" s="596"/>
      <c r="BK13" s="596"/>
      <c r="BL13" s="596"/>
      <c r="BM13" s="596"/>
      <c r="BN13" s="597"/>
      <c r="BO13" s="598">
        <v>36.9</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2586508</v>
      </c>
      <c r="CS13" s="596"/>
      <c r="CT13" s="596"/>
      <c r="CU13" s="596"/>
      <c r="CV13" s="596"/>
      <c r="CW13" s="596"/>
      <c r="CX13" s="596"/>
      <c r="CY13" s="597"/>
      <c r="CZ13" s="598">
        <v>35.9</v>
      </c>
      <c r="DA13" s="598"/>
      <c r="DB13" s="598"/>
      <c r="DC13" s="598"/>
      <c r="DD13" s="604">
        <v>2395818</v>
      </c>
      <c r="DE13" s="596"/>
      <c r="DF13" s="596"/>
      <c r="DG13" s="596"/>
      <c r="DH13" s="596"/>
      <c r="DI13" s="596"/>
      <c r="DJ13" s="596"/>
      <c r="DK13" s="596"/>
      <c r="DL13" s="596"/>
      <c r="DM13" s="596"/>
      <c r="DN13" s="596"/>
      <c r="DO13" s="596"/>
      <c r="DP13" s="597"/>
      <c r="DQ13" s="604">
        <v>1246511</v>
      </c>
      <c r="DR13" s="596"/>
      <c r="DS13" s="596"/>
      <c r="DT13" s="596"/>
      <c r="DU13" s="596"/>
      <c r="DV13" s="596"/>
      <c r="DW13" s="596"/>
      <c r="DX13" s="596"/>
      <c r="DY13" s="596"/>
      <c r="DZ13" s="596"/>
      <c r="EA13" s="596"/>
      <c r="EB13" s="596"/>
      <c r="EC13" s="605"/>
    </row>
    <row r="14" spans="2:143" ht="11.25" customHeight="1" x14ac:dyDescent="0.15">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13736</v>
      </c>
      <c r="BH14" s="596"/>
      <c r="BI14" s="596"/>
      <c r="BJ14" s="596"/>
      <c r="BK14" s="596"/>
      <c r="BL14" s="596"/>
      <c r="BM14" s="596"/>
      <c r="BN14" s="597"/>
      <c r="BO14" s="598">
        <v>3.9</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364507</v>
      </c>
      <c r="CS14" s="596"/>
      <c r="CT14" s="596"/>
      <c r="CU14" s="596"/>
      <c r="CV14" s="596"/>
      <c r="CW14" s="596"/>
      <c r="CX14" s="596"/>
      <c r="CY14" s="597"/>
      <c r="CZ14" s="598">
        <v>5.0999999999999996</v>
      </c>
      <c r="DA14" s="598"/>
      <c r="DB14" s="598"/>
      <c r="DC14" s="598"/>
      <c r="DD14" s="604">
        <v>193063</v>
      </c>
      <c r="DE14" s="596"/>
      <c r="DF14" s="596"/>
      <c r="DG14" s="596"/>
      <c r="DH14" s="596"/>
      <c r="DI14" s="596"/>
      <c r="DJ14" s="596"/>
      <c r="DK14" s="596"/>
      <c r="DL14" s="596"/>
      <c r="DM14" s="596"/>
      <c r="DN14" s="596"/>
      <c r="DO14" s="596"/>
      <c r="DP14" s="597"/>
      <c r="DQ14" s="604">
        <v>176027</v>
      </c>
      <c r="DR14" s="596"/>
      <c r="DS14" s="596"/>
      <c r="DT14" s="596"/>
      <c r="DU14" s="596"/>
      <c r="DV14" s="596"/>
      <c r="DW14" s="596"/>
      <c r="DX14" s="596"/>
      <c r="DY14" s="596"/>
      <c r="DZ14" s="596"/>
      <c r="EA14" s="596"/>
      <c r="EB14" s="596"/>
      <c r="EC14" s="605"/>
    </row>
    <row r="15" spans="2:143" ht="11.25" customHeight="1" x14ac:dyDescent="0.15">
      <c r="B15" s="592" t="s">
        <v>240</v>
      </c>
      <c r="C15" s="593"/>
      <c r="D15" s="593"/>
      <c r="E15" s="593"/>
      <c r="F15" s="593"/>
      <c r="G15" s="593"/>
      <c r="H15" s="593"/>
      <c r="I15" s="593"/>
      <c r="J15" s="593"/>
      <c r="K15" s="593"/>
      <c r="L15" s="593"/>
      <c r="M15" s="593"/>
      <c r="N15" s="593"/>
      <c r="O15" s="593"/>
      <c r="P15" s="593"/>
      <c r="Q15" s="594"/>
      <c r="R15" s="595">
        <v>946</v>
      </c>
      <c r="S15" s="596"/>
      <c r="T15" s="596"/>
      <c r="U15" s="596"/>
      <c r="V15" s="596"/>
      <c r="W15" s="596"/>
      <c r="X15" s="596"/>
      <c r="Y15" s="597"/>
      <c r="Z15" s="598">
        <v>0</v>
      </c>
      <c r="AA15" s="598"/>
      <c r="AB15" s="598"/>
      <c r="AC15" s="598"/>
      <c r="AD15" s="599">
        <v>946</v>
      </c>
      <c r="AE15" s="599"/>
      <c r="AF15" s="599"/>
      <c r="AG15" s="599"/>
      <c r="AH15" s="599"/>
      <c r="AI15" s="599"/>
      <c r="AJ15" s="599"/>
      <c r="AK15" s="599"/>
      <c r="AL15" s="600">
        <v>0</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40783</v>
      </c>
      <c r="BH15" s="596"/>
      <c r="BI15" s="596"/>
      <c r="BJ15" s="596"/>
      <c r="BK15" s="596"/>
      <c r="BL15" s="596"/>
      <c r="BM15" s="596"/>
      <c r="BN15" s="597"/>
      <c r="BO15" s="598">
        <v>11.6</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270504</v>
      </c>
      <c r="CS15" s="596"/>
      <c r="CT15" s="596"/>
      <c r="CU15" s="596"/>
      <c r="CV15" s="596"/>
      <c r="CW15" s="596"/>
      <c r="CX15" s="596"/>
      <c r="CY15" s="597"/>
      <c r="CZ15" s="598">
        <v>3.8</v>
      </c>
      <c r="DA15" s="598"/>
      <c r="DB15" s="598"/>
      <c r="DC15" s="598"/>
      <c r="DD15" s="604">
        <v>5129</v>
      </c>
      <c r="DE15" s="596"/>
      <c r="DF15" s="596"/>
      <c r="DG15" s="596"/>
      <c r="DH15" s="596"/>
      <c r="DI15" s="596"/>
      <c r="DJ15" s="596"/>
      <c r="DK15" s="596"/>
      <c r="DL15" s="596"/>
      <c r="DM15" s="596"/>
      <c r="DN15" s="596"/>
      <c r="DO15" s="596"/>
      <c r="DP15" s="597"/>
      <c r="DQ15" s="604">
        <v>212713</v>
      </c>
      <c r="DR15" s="596"/>
      <c r="DS15" s="596"/>
      <c r="DT15" s="596"/>
      <c r="DU15" s="596"/>
      <c r="DV15" s="596"/>
      <c r="DW15" s="596"/>
      <c r="DX15" s="596"/>
      <c r="DY15" s="596"/>
      <c r="DZ15" s="596"/>
      <c r="EA15" s="596"/>
      <c r="EB15" s="596"/>
      <c r="EC15" s="605"/>
    </row>
    <row r="16" spans="2:143" ht="11.25" customHeight="1" x14ac:dyDescent="0.15">
      <c r="B16" s="592" t="s">
        <v>243</v>
      </c>
      <c r="C16" s="593"/>
      <c r="D16" s="593"/>
      <c r="E16" s="593"/>
      <c r="F16" s="593"/>
      <c r="G16" s="593"/>
      <c r="H16" s="593"/>
      <c r="I16" s="593"/>
      <c r="J16" s="593"/>
      <c r="K16" s="593"/>
      <c r="L16" s="593"/>
      <c r="M16" s="593"/>
      <c r="N16" s="593"/>
      <c r="O16" s="593"/>
      <c r="P16" s="593"/>
      <c r="Q16" s="594"/>
      <c r="R16" s="595">
        <v>2652771</v>
      </c>
      <c r="S16" s="596"/>
      <c r="T16" s="596"/>
      <c r="U16" s="596"/>
      <c r="V16" s="596"/>
      <c r="W16" s="596"/>
      <c r="X16" s="596"/>
      <c r="Y16" s="597"/>
      <c r="Z16" s="598">
        <v>33.799999999999997</v>
      </c>
      <c r="AA16" s="598"/>
      <c r="AB16" s="598"/>
      <c r="AC16" s="598"/>
      <c r="AD16" s="599">
        <v>1515272</v>
      </c>
      <c r="AE16" s="599"/>
      <c r="AF16" s="599"/>
      <c r="AG16" s="599"/>
      <c r="AH16" s="599"/>
      <c r="AI16" s="599"/>
      <c r="AJ16" s="599"/>
      <c r="AK16" s="599"/>
      <c r="AL16" s="600">
        <v>76.8</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188770</v>
      </c>
      <c r="CS16" s="596"/>
      <c r="CT16" s="596"/>
      <c r="CU16" s="596"/>
      <c r="CV16" s="596"/>
      <c r="CW16" s="596"/>
      <c r="CX16" s="596"/>
      <c r="CY16" s="597"/>
      <c r="CZ16" s="598">
        <v>2.6</v>
      </c>
      <c r="DA16" s="598"/>
      <c r="DB16" s="598"/>
      <c r="DC16" s="598"/>
      <c r="DD16" s="604" t="s">
        <v>111</v>
      </c>
      <c r="DE16" s="596"/>
      <c r="DF16" s="596"/>
      <c r="DG16" s="596"/>
      <c r="DH16" s="596"/>
      <c r="DI16" s="596"/>
      <c r="DJ16" s="596"/>
      <c r="DK16" s="596"/>
      <c r="DL16" s="596"/>
      <c r="DM16" s="596"/>
      <c r="DN16" s="596"/>
      <c r="DO16" s="596"/>
      <c r="DP16" s="597"/>
      <c r="DQ16" s="604">
        <v>94944</v>
      </c>
      <c r="DR16" s="596"/>
      <c r="DS16" s="596"/>
      <c r="DT16" s="596"/>
      <c r="DU16" s="596"/>
      <c r="DV16" s="596"/>
      <c r="DW16" s="596"/>
      <c r="DX16" s="596"/>
      <c r="DY16" s="596"/>
      <c r="DZ16" s="596"/>
      <c r="EA16" s="596"/>
      <c r="EB16" s="596"/>
      <c r="EC16" s="605"/>
    </row>
    <row r="17" spans="2:133" ht="11.25" customHeight="1" x14ac:dyDescent="0.15">
      <c r="B17" s="592" t="s">
        <v>246</v>
      </c>
      <c r="C17" s="593"/>
      <c r="D17" s="593"/>
      <c r="E17" s="593"/>
      <c r="F17" s="593"/>
      <c r="G17" s="593"/>
      <c r="H17" s="593"/>
      <c r="I17" s="593"/>
      <c r="J17" s="593"/>
      <c r="K17" s="593"/>
      <c r="L17" s="593"/>
      <c r="M17" s="593"/>
      <c r="N17" s="593"/>
      <c r="O17" s="593"/>
      <c r="P17" s="593"/>
      <c r="Q17" s="594"/>
      <c r="R17" s="595">
        <v>1515272</v>
      </c>
      <c r="S17" s="596"/>
      <c r="T17" s="596"/>
      <c r="U17" s="596"/>
      <c r="V17" s="596"/>
      <c r="W17" s="596"/>
      <c r="X17" s="596"/>
      <c r="Y17" s="597"/>
      <c r="Z17" s="598">
        <v>19.3</v>
      </c>
      <c r="AA17" s="598"/>
      <c r="AB17" s="598"/>
      <c r="AC17" s="598"/>
      <c r="AD17" s="599">
        <v>1515272</v>
      </c>
      <c r="AE17" s="599"/>
      <c r="AF17" s="599"/>
      <c r="AG17" s="599"/>
      <c r="AH17" s="599"/>
      <c r="AI17" s="599"/>
      <c r="AJ17" s="599"/>
      <c r="AK17" s="599"/>
      <c r="AL17" s="600">
        <v>76.8</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297213</v>
      </c>
      <c r="CS17" s="596"/>
      <c r="CT17" s="596"/>
      <c r="CU17" s="596"/>
      <c r="CV17" s="596"/>
      <c r="CW17" s="596"/>
      <c r="CX17" s="596"/>
      <c r="CY17" s="597"/>
      <c r="CZ17" s="598">
        <v>4.0999999999999996</v>
      </c>
      <c r="DA17" s="598"/>
      <c r="DB17" s="598"/>
      <c r="DC17" s="598"/>
      <c r="DD17" s="604" t="s">
        <v>111</v>
      </c>
      <c r="DE17" s="596"/>
      <c r="DF17" s="596"/>
      <c r="DG17" s="596"/>
      <c r="DH17" s="596"/>
      <c r="DI17" s="596"/>
      <c r="DJ17" s="596"/>
      <c r="DK17" s="596"/>
      <c r="DL17" s="596"/>
      <c r="DM17" s="596"/>
      <c r="DN17" s="596"/>
      <c r="DO17" s="596"/>
      <c r="DP17" s="597"/>
      <c r="DQ17" s="604">
        <v>293193</v>
      </c>
      <c r="DR17" s="596"/>
      <c r="DS17" s="596"/>
      <c r="DT17" s="596"/>
      <c r="DU17" s="596"/>
      <c r="DV17" s="596"/>
      <c r="DW17" s="596"/>
      <c r="DX17" s="596"/>
      <c r="DY17" s="596"/>
      <c r="DZ17" s="596"/>
      <c r="EA17" s="596"/>
      <c r="EB17" s="596"/>
      <c r="EC17" s="605"/>
    </row>
    <row r="18" spans="2:133" ht="11.25" customHeight="1" x14ac:dyDescent="0.15">
      <c r="B18" s="592" t="s">
        <v>249</v>
      </c>
      <c r="C18" s="593"/>
      <c r="D18" s="593"/>
      <c r="E18" s="593"/>
      <c r="F18" s="593"/>
      <c r="G18" s="593"/>
      <c r="H18" s="593"/>
      <c r="I18" s="593"/>
      <c r="J18" s="593"/>
      <c r="K18" s="593"/>
      <c r="L18" s="593"/>
      <c r="M18" s="593"/>
      <c r="N18" s="593"/>
      <c r="O18" s="593"/>
      <c r="P18" s="593"/>
      <c r="Q18" s="594"/>
      <c r="R18" s="595">
        <v>194196</v>
      </c>
      <c r="S18" s="596"/>
      <c r="T18" s="596"/>
      <c r="U18" s="596"/>
      <c r="V18" s="596"/>
      <c r="W18" s="596"/>
      <c r="X18" s="596"/>
      <c r="Y18" s="597"/>
      <c r="Z18" s="598">
        <v>2.5</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252</v>
      </c>
      <c r="C19" s="593"/>
      <c r="D19" s="593"/>
      <c r="E19" s="593"/>
      <c r="F19" s="593"/>
      <c r="G19" s="593"/>
      <c r="H19" s="593"/>
      <c r="I19" s="593"/>
      <c r="J19" s="593"/>
      <c r="K19" s="593"/>
      <c r="L19" s="593"/>
      <c r="M19" s="593"/>
      <c r="N19" s="593"/>
      <c r="O19" s="593"/>
      <c r="P19" s="593"/>
      <c r="Q19" s="594"/>
      <c r="R19" s="595">
        <v>943303</v>
      </c>
      <c r="S19" s="596"/>
      <c r="T19" s="596"/>
      <c r="U19" s="596"/>
      <c r="V19" s="596"/>
      <c r="W19" s="596"/>
      <c r="X19" s="596"/>
      <c r="Y19" s="597"/>
      <c r="Z19" s="598">
        <v>12</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255</v>
      </c>
      <c r="C20" s="593"/>
      <c r="D20" s="593"/>
      <c r="E20" s="593"/>
      <c r="F20" s="593"/>
      <c r="G20" s="593"/>
      <c r="H20" s="593"/>
      <c r="I20" s="593"/>
      <c r="J20" s="593"/>
      <c r="K20" s="593"/>
      <c r="L20" s="593"/>
      <c r="M20" s="593"/>
      <c r="N20" s="593"/>
      <c r="O20" s="593"/>
      <c r="P20" s="593"/>
      <c r="Q20" s="594"/>
      <c r="R20" s="595">
        <v>3110183</v>
      </c>
      <c r="S20" s="596"/>
      <c r="T20" s="596"/>
      <c r="U20" s="596"/>
      <c r="V20" s="596"/>
      <c r="W20" s="596"/>
      <c r="X20" s="596"/>
      <c r="Y20" s="597"/>
      <c r="Z20" s="598">
        <v>39.6</v>
      </c>
      <c r="AA20" s="598"/>
      <c r="AB20" s="598"/>
      <c r="AC20" s="598"/>
      <c r="AD20" s="599">
        <v>1972684</v>
      </c>
      <c r="AE20" s="599"/>
      <c r="AF20" s="599"/>
      <c r="AG20" s="599"/>
      <c r="AH20" s="599"/>
      <c r="AI20" s="599"/>
      <c r="AJ20" s="599"/>
      <c r="AK20" s="599"/>
      <c r="AL20" s="600">
        <v>100</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7200915</v>
      </c>
      <c r="CS20" s="596"/>
      <c r="CT20" s="596"/>
      <c r="CU20" s="596"/>
      <c r="CV20" s="596"/>
      <c r="CW20" s="596"/>
      <c r="CX20" s="596"/>
      <c r="CY20" s="597"/>
      <c r="CZ20" s="598">
        <v>100</v>
      </c>
      <c r="DA20" s="598"/>
      <c r="DB20" s="598"/>
      <c r="DC20" s="598"/>
      <c r="DD20" s="604">
        <v>3705729</v>
      </c>
      <c r="DE20" s="596"/>
      <c r="DF20" s="596"/>
      <c r="DG20" s="596"/>
      <c r="DH20" s="596"/>
      <c r="DI20" s="596"/>
      <c r="DJ20" s="596"/>
      <c r="DK20" s="596"/>
      <c r="DL20" s="596"/>
      <c r="DM20" s="596"/>
      <c r="DN20" s="596"/>
      <c r="DO20" s="596"/>
      <c r="DP20" s="597"/>
      <c r="DQ20" s="604">
        <v>3957215</v>
      </c>
      <c r="DR20" s="596"/>
      <c r="DS20" s="596"/>
      <c r="DT20" s="596"/>
      <c r="DU20" s="596"/>
      <c r="DV20" s="596"/>
      <c r="DW20" s="596"/>
      <c r="DX20" s="596"/>
      <c r="DY20" s="596"/>
      <c r="DZ20" s="596"/>
      <c r="EA20" s="596"/>
      <c r="EB20" s="596"/>
      <c r="EC20" s="605"/>
    </row>
    <row r="21" spans="2:133" ht="11.25" customHeight="1" x14ac:dyDescent="0.15">
      <c r="B21" s="592" t="s">
        <v>258</v>
      </c>
      <c r="C21" s="593"/>
      <c r="D21" s="593"/>
      <c r="E21" s="593"/>
      <c r="F21" s="593"/>
      <c r="G21" s="593"/>
      <c r="H21" s="593"/>
      <c r="I21" s="593"/>
      <c r="J21" s="593"/>
      <c r="K21" s="593"/>
      <c r="L21" s="593"/>
      <c r="M21" s="593"/>
      <c r="N21" s="593"/>
      <c r="O21" s="593"/>
      <c r="P21" s="593"/>
      <c r="Q21" s="594"/>
      <c r="R21" s="595" t="s">
        <v>111</v>
      </c>
      <c r="S21" s="596"/>
      <c r="T21" s="596"/>
      <c r="U21" s="596"/>
      <c r="V21" s="596"/>
      <c r="W21" s="596"/>
      <c r="X21" s="596"/>
      <c r="Y21" s="597"/>
      <c r="Z21" s="598" t="s">
        <v>111</v>
      </c>
      <c r="AA21" s="598"/>
      <c r="AB21" s="598"/>
      <c r="AC21" s="598"/>
      <c r="AD21" s="599" t="s">
        <v>111</v>
      </c>
      <c r="AE21" s="599"/>
      <c r="AF21" s="599"/>
      <c r="AG21" s="599"/>
      <c r="AH21" s="599"/>
      <c r="AI21" s="599"/>
      <c r="AJ21" s="599"/>
      <c r="AK21" s="599"/>
      <c r="AL21" s="600" t="s">
        <v>111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260</v>
      </c>
      <c r="C22" s="593"/>
      <c r="D22" s="593"/>
      <c r="E22" s="593"/>
      <c r="F22" s="593"/>
      <c r="G22" s="593"/>
      <c r="H22" s="593"/>
      <c r="I22" s="593"/>
      <c r="J22" s="593"/>
      <c r="K22" s="593"/>
      <c r="L22" s="593"/>
      <c r="M22" s="593"/>
      <c r="N22" s="593"/>
      <c r="O22" s="593"/>
      <c r="P22" s="593"/>
      <c r="Q22" s="594"/>
      <c r="R22" s="595">
        <v>7485</v>
      </c>
      <c r="S22" s="596"/>
      <c r="T22" s="596"/>
      <c r="U22" s="596"/>
      <c r="V22" s="596"/>
      <c r="W22" s="596"/>
      <c r="X22" s="596"/>
      <c r="Y22" s="597"/>
      <c r="Z22" s="598">
        <v>0.1</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263</v>
      </c>
      <c r="C23" s="593"/>
      <c r="D23" s="593"/>
      <c r="E23" s="593"/>
      <c r="F23" s="593"/>
      <c r="G23" s="593"/>
      <c r="H23" s="593"/>
      <c r="I23" s="593"/>
      <c r="J23" s="593"/>
      <c r="K23" s="593"/>
      <c r="L23" s="593"/>
      <c r="M23" s="593"/>
      <c r="N23" s="593"/>
      <c r="O23" s="593"/>
      <c r="P23" s="593"/>
      <c r="Q23" s="594"/>
      <c r="R23" s="595">
        <v>19895</v>
      </c>
      <c r="S23" s="596"/>
      <c r="T23" s="596"/>
      <c r="U23" s="596"/>
      <c r="V23" s="596"/>
      <c r="W23" s="596"/>
      <c r="X23" s="596"/>
      <c r="Y23" s="597"/>
      <c r="Z23" s="598">
        <v>0.3</v>
      </c>
      <c r="AA23" s="598"/>
      <c r="AB23" s="598"/>
      <c r="AC23" s="598"/>
      <c r="AD23" s="599" t="s">
        <v>111</v>
      </c>
      <c r="AE23" s="599"/>
      <c r="AF23" s="599"/>
      <c r="AG23" s="599"/>
      <c r="AH23" s="599"/>
      <c r="AI23" s="599"/>
      <c r="AJ23" s="599"/>
      <c r="AK23" s="599"/>
      <c r="AL23" s="600" t="s">
        <v>111</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x14ac:dyDescent="0.15">
      <c r="B24" s="592" t="s">
        <v>270</v>
      </c>
      <c r="C24" s="593"/>
      <c r="D24" s="593"/>
      <c r="E24" s="593"/>
      <c r="F24" s="593"/>
      <c r="G24" s="593"/>
      <c r="H24" s="593"/>
      <c r="I24" s="593"/>
      <c r="J24" s="593"/>
      <c r="K24" s="593"/>
      <c r="L24" s="593"/>
      <c r="M24" s="593"/>
      <c r="N24" s="593"/>
      <c r="O24" s="593"/>
      <c r="P24" s="593"/>
      <c r="Q24" s="594"/>
      <c r="R24" s="595">
        <v>2232</v>
      </c>
      <c r="S24" s="596"/>
      <c r="T24" s="596"/>
      <c r="U24" s="596"/>
      <c r="V24" s="596"/>
      <c r="W24" s="596"/>
      <c r="X24" s="596"/>
      <c r="Y24" s="597"/>
      <c r="Z24" s="598">
        <v>0</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1314309</v>
      </c>
      <c r="CS24" s="585"/>
      <c r="CT24" s="585"/>
      <c r="CU24" s="585"/>
      <c r="CV24" s="585"/>
      <c r="CW24" s="585"/>
      <c r="CX24" s="585"/>
      <c r="CY24" s="586"/>
      <c r="CZ24" s="622">
        <v>18.3</v>
      </c>
      <c r="DA24" s="623"/>
      <c r="DB24" s="623"/>
      <c r="DC24" s="624"/>
      <c r="DD24" s="621">
        <v>951558</v>
      </c>
      <c r="DE24" s="585"/>
      <c r="DF24" s="585"/>
      <c r="DG24" s="585"/>
      <c r="DH24" s="585"/>
      <c r="DI24" s="585"/>
      <c r="DJ24" s="585"/>
      <c r="DK24" s="586"/>
      <c r="DL24" s="621">
        <v>908401</v>
      </c>
      <c r="DM24" s="585"/>
      <c r="DN24" s="585"/>
      <c r="DO24" s="585"/>
      <c r="DP24" s="585"/>
      <c r="DQ24" s="585"/>
      <c r="DR24" s="585"/>
      <c r="DS24" s="585"/>
      <c r="DT24" s="585"/>
      <c r="DU24" s="585"/>
      <c r="DV24" s="586"/>
      <c r="DW24" s="589">
        <v>44.4</v>
      </c>
      <c r="DX24" s="590"/>
      <c r="DY24" s="590"/>
      <c r="DZ24" s="590"/>
      <c r="EA24" s="590"/>
      <c r="EB24" s="590"/>
      <c r="EC24" s="591"/>
    </row>
    <row r="25" spans="2:133" ht="11.25" customHeight="1" x14ac:dyDescent="0.15">
      <c r="B25" s="592" t="s">
        <v>273</v>
      </c>
      <c r="C25" s="593"/>
      <c r="D25" s="593"/>
      <c r="E25" s="593"/>
      <c r="F25" s="593"/>
      <c r="G25" s="593"/>
      <c r="H25" s="593"/>
      <c r="I25" s="593"/>
      <c r="J25" s="593"/>
      <c r="K25" s="593"/>
      <c r="L25" s="593"/>
      <c r="M25" s="593"/>
      <c r="N25" s="593"/>
      <c r="O25" s="593"/>
      <c r="P25" s="593"/>
      <c r="Q25" s="594"/>
      <c r="R25" s="595">
        <v>540406</v>
      </c>
      <c r="S25" s="596"/>
      <c r="T25" s="596"/>
      <c r="U25" s="596"/>
      <c r="V25" s="596"/>
      <c r="W25" s="596"/>
      <c r="X25" s="596"/>
      <c r="Y25" s="597"/>
      <c r="Z25" s="598">
        <v>6.9</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511147</v>
      </c>
      <c r="CS25" s="627"/>
      <c r="CT25" s="627"/>
      <c r="CU25" s="627"/>
      <c r="CV25" s="627"/>
      <c r="CW25" s="627"/>
      <c r="CX25" s="627"/>
      <c r="CY25" s="628"/>
      <c r="CZ25" s="629">
        <v>7.1</v>
      </c>
      <c r="DA25" s="630"/>
      <c r="DB25" s="630"/>
      <c r="DC25" s="631"/>
      <c r="DD25" s="604">
        <v>499547</v>
      </c>
      <c r="DE25" s="627"/>
      <c r="DF25" s="627"/>
      <c r="DG25" s="627"/>
      <c r="DH25" s="627"/>
      <c r="DI25" s="627"/>
      <c r="DJ25" s="627"/>
      <c r="DK25" s="628"/>
      <c r="DL25" s="604">
        <v>464780</v>
      </c>
      <c r="DM25" s="627"/>
      <c r="DN25" s="627"/>
      <c r="DO25" s="627"/>
      <c r="DP25" s="627"/>
      <c r="DQ25" s="627"/>
      <c r="DR25" s="627"/>
      <c r="DS25" s="627"/>
      <c r="DT25" s="627"/>
      <c r="DU25" s="627"/>
      <c r="DV25" s="628"/>
      <c r="DW25" s="600">
        <v>22.7</v>
      </c>
      <c r="DX25" s="625"/>
      <c r="DY25" s="625"/>
      <c r="DZ25" s="625"/>
      <c r="EA25" s="625"/>
      <c r="EB25" s="625"/>
      <c r="EC25" s="626"/>
    </row>
    <row r="26" spans="2:133" ht="11.25" customHeight="1" x14ac:dyDescent="0.15">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297198</v>
      </c>
      <c r="CS26" s="596"/>
      <c r="CT26" s="596"/>
      <c r="CU26" s="596"/>
      <c r="CV26" s="596"/>
      <c r="CW26" s="596"/>
      <c r="CX26" s="596"/>
      <c r="CY26" s="597"/>
      <c r="CZ26" s="629">
        <v>4.0999999999999996</v>
      </c>
      <c r="DA26" s="630"/>
      <c r="DB26" s="630"/>
      <c r="DC26" s="631"/>
      <c r="DD26" s="604">
        <v>291344</v>
      </c>
      <c r="DE26" s="596"/>
      <c r="DF26" s="596"/>
      <c r="DG26" s="596"/>
      <c r="DH26" s="596"/>
      <c r="DI26" s="596"/>
      <c r="DJ26" s="596"/>
      <c r="DK26" s="597"/>
      <c r="DL26" s="604" t="s">
        <v>209</v>
      </c>
      <c r="DM26" s="596"/>
      <c r="DN26" s="596"/>
      <c r="DO26" s="596"/>
      <c r="DP26" s="596"/>
      <c r="DQ26" s="596"/>
      <c r="DR26" s="596"/>
      <c r="DS26" s="596"/>
      <c r="DT26" s="596"/>
      <c r="DU26" s="596"/>
      <c r="DV26" s="597"/>
      <c r="DW26" s="600" t="s">
        <v>209</v>
      </c>
      <c r="DX26" s="625"/>
      <c r="DY26" s="625"/>
      <c r="DZ26" s="625"/>
      <c r="EA26" s="625"/>
      <c r="EB26" s="625"/>
      <c r="EC26" s="626"/>
    </row>
    <row r="27" spans="2:133" ht="11.25" customHeight="1" x14ac:dyDescent="0.15">
      <c r="B27" s="592" t="s">
        <v>279</v>
      </c>
      <c r="C27" s="593"/>
      <c r="D27" s="593"/>
      <c r="E27" s="593"/>
      <c r="F27" s="593"/>
      <c r="G27" s="593"/>
      <c r="H27" s="593"/>
      <c r="I27" s="593"/>
      <c r="J27" s="593"/>
      <c r="K27" s="593"/>
      <c r="L27" s="593"/>
      <c r="M27" s="593"/>
      <c r="N27" s="593"/>
      <c r="O27" s="593"/>
      <c r="P27" s="593"/>
      <c r="Q27" s="594"/>
      <c r="R27" s="595">
        <v>814762</v>
      </c>
      <c r="S27" s="596"/>
      <c r="T27" s="596"/>
      <c r="U27" s="596"/>
      <c r="V27" s="596"/>
      <c r="W27" s="596"/>
      <c r="X27" s="596"/>
      <c r="Y27" s="597"/>
      <c r="Z27" s="598">
        <v>10.4</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351380</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505949</v>
      </c>
      <c r="CS27" s="627"/>
      <c r="CT27" s="627"/>
      <c r="CU27" s="627"/>
      <c r="CV27" s="627"/>
      <c r="CW27" s="627"/>
      <c r="CX27" s="627"/>
      <c r="CY27" s="628"/>
      <c r="CZ27" s="629">
        <v>7</v>
      </c>
      <c r="DA27" s="630"/>
      <c r="DB27" s="630"/>
      <c r="DC27" s="631"/>
      <c r="DD27" s="604">
        <v>158818</v>
      </c>
      <c r="DE27" s="627"/>
      <c r="DF27" s="627"/>
      <c r="DG27" s="627"/>
      <c r="DH27" s="627"/>
      <c r="DI27" s="627"/>
      <c r="DJ27" s="627"/>
      <c r="DK27" s="628"/>
      <c r="DL27" s="604">
        <v>156423</v>
      </c>
      <c r="DM27" s="627"/>
      <c r="DN27" s="627"/>
      <c r="DO27" s="627"/>
      <c r="DP27" s="627"/>
      <c r="DQ27" s="627"/>
      <c r="DR27" s="627"/>
      <c r="DS27" s="627"/>
      <c r="DT27" s="627"/>
      <c r="DU27" s="627"/>
      <c r="DV27" s="628"/>
      <c r="DW27" s="600">
        <v>7.6</v>
      </c>
      <c r="DX27" s="625"/>
      <c r="DY27" s="625"/>
      <c r="DZ27" s="625"/>
      <c r="EA27" s="625"/>
      <c r="EB27" s="625"/>
      <c r="EC27" s="626"/>
    </row>
    <row r="28" spans="2:133" ht="11.25" customHeight="1" x14ac:dyDescent="0.15">
      <c r="B28" s="592" t="s">
        <v>282</v>
      </c>
      <c r="C28" s="593"/>
      <c r="D28" s="593"/>
      <c r="E28" s="593"/>
      <c r="F28" s="593"/>
      <c r="G28" s="593"/>
      <c r="H28" s="593"/>
      <c r="I28" s="593"/>
      <c r="J28" s="593"/>
      <c r="K28" s="593"/>
      <c r="L28" s="593"/>
      <c r="M28" s="593"/>
      <c r="N28" s="593"/>
      <c r="O28" s="593"/>
      <c r="P28" s="593"/>
      <c r="Q28" s="594"/>
      <c r="R28" s="595">
        <v>12502</v>
      </c>
      <c r="S28" s="596"/>
      <c r="T28" s="596"/>
      <c r="U28" s="596"/>
      <c r="V28" s="596"/>
      <c r="W28" s="596"/>
      <c r="X28" s="596"/>
      <c r="Y28" s="597"/>
      <c r="Z28" s="598">
        <v>0.2</v>
      </c>
      <c r="AA28" s="598"/>
      <c r="AB28" s="598"/>
      <c r="AC28" s="598"/>
      <c r="AD28" s="599" t="s">
        <v>111</v>
      </c>
      <c r="AE28" s="599"/>
      <c r="AF28" s="599"/>
      <c r="AG28" s="599"/>
      <c r="AH28" s="599"/>
      <c r="AI28" s="599"/>
      <c r="AJ28" s="599"/>
      <c r="AK28" s="599"/>
      <c r="AL28" s="600" t="s">
        <v>111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297213</v>
      </c>
      <c r="CS28" s="596"/>
      <c r="CT28" s="596"/>
      <c r="CU28" s="596"/>
      <c r="CV28" s="596"/>
      <c r="CW28" s="596"/>
      <c r="CX28" s="596"/>
      <c r="CY28" s="597"/>
      <c r="CZ28" s="629">
        <v>4.0999999999999996</v>
      </c>
      <c r="DA28" s="630"/>
      <c r="DB28" s="630"/>
      <c r="DC28" s="631"/>
      <c r="DD28" s="604">
        <v>293193</v>
      </c>
      <c r="DE28" s="596"/>
      <c r="DF28" s="596"/>
      <c r="DG28" s="596"/>
      <c r="DH28" s="596"/>
      <c r="DI28" s="596"/>
      <c r="DJ28" s="596"/>
      <c r="DK28" s="597"/>
      <c r="DL28" s="604">
        <v>287198</v>
      </c>
      <c r="DM28" s="596"/>
      <c r="DN28" s="596"/>
      <c r="DO28" s="596"/>
      <c r="DP28" s="596"/>
      <c r="DQ28" s="596"/>
      <c r="DR28" s="596"/>
      <c r="DS28" s="596"/>
      <c r="DT28" s="596"/>
      <c r="DU28" s="596"/>
      <c r="DV28" s="597"/>
      <c r="DW28" s="600">
        <v>14</v>
      </c>
      <c r="DX28" s="625"/>
      <c r="DY28" s="625"/>
      <c r="DZ28" s="625"/>
      <c r="EA28" s="625"/>
      <c r="EB28" s="625"/>
      <c r="EC28" s="626"/>
    </row>
    <row r="29" spans="2:133" ht="11.25" customHeight="1" x14ac:dyDescent="0.15">
      <c r="B29" s="592" t="s">
        <v>284</v>
      </c>
      <c r="C29" s="593"/>
      <c r="D29" s="593"/>
      <c r="E29" s="593"/>
      <c r="F29" s="593"/>
      <c r="G29" s="593"/>
      <c r="H29" s="593"/>
      <c r="I29" s="593"/>
      <c r="J29" s="593"/>
      <c r="K29" s="593"/>
      <c r="L29" s="593"/>
      <c r="M29" s="593"/>
      <c r="N29" s="593"/>
      <c r="O29" s="593"/>
      <c r="P29" s="593"/>
      <c r="Q29" s="594"/>
      <c r="R29" s="595">
        <v>34294</v>
      </c>
      <c r="S29" s="596"/>
      <c r="T29" s="596"/>
      <c r="U29" s="596"/>
      <c r="V29" s="596"/>
      <c r="W29" s="596"/>
      <c r="X29" s="596"/>
      <c r="Y29" s="597"/>
      <c r="Z29" s="598">
        <v>0.4</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297213</v>
      </c>
      <c r="CS29" s="627"/>
      <c r="CT29" s="627"/>
      <c r="CU29" s="627"/>
      <c r="CV29" s="627"/>
      <c r="CW29" s="627"/>
      <c r="CX29" s="627"/>
      <c r="CY29" s="628"/>
      <c r="CZ29" s="629">
        <v>4.0999999999999996</v>
      </c>
      <c r="DA29" s="630"/>
      <c r="DB29" s="630"/>
      <c r="DC29" s="631"/>
      <c r="DD29" s="604">
        <v>293193</v>
      </c>
      <c r="DE29" s="627"/>
      <c r="DF29" s="627"/>
      <c r="DG29" s="627"/>
      <c r="DH29" s="627"/>
      <c r="DI29" s="627"/>
      <c r="DJ29" s="627"/>
      <c r="DK29" s="628"/>
      <c r="DL29" s="604">
        <v>287198</v>
      </c>
      <c r="DM29" s="627"/>
      <c r="DN29" s="627"/>
      <c r="DO29" s="627"/>
      <c r="DP29" s="627"/>
      <c r="DQ29" s="627"/>
      <c r="DR29" s="627"/>
      <c r="DS29" s="627"/>
      <c r="DT29" s="627"/>
      <c r="DU29" s="627"/>
      <c r="DV29" s="628"/>
      <c r="DW29" s="600">
        <v>14</v>
      </c>
      <c r="DX29" s="625"/>
      <c r="DY29" s="625"/>
      <c r="DZ29" s="625"/>
      <c r="EA29" s="625"/>
      <c r="EB29" s="625"/>
      <c r="EC29" s="626"/>
    </row>
    <row r="30" spans="2:133" ht="11.25" customHeight="1" x14ac:dyDescent="0.15">
      <c r="B30" s="592" t="s">
        <v>288</v>
      </c>
      <c r="C30" s="593"/>
      <c r="D30" s="593"/>
      <c r="E30" s="593"/>
      <c r="F30" s="593"/>
      <c r="G30" s="593"/>
      <c r="H30" s="593"/>
      <c r="I30" s="593"/>
      <c r="J30" s="593"/>
      <c r="K30" s="593"/>
      <c r="L30" s="593"/>
      <c r="M30" s="593"/>
      <c r="N30" s="593"/>
      <c r="O30" s="593"/>
      <c r="P30" s="593"/>
      <c r="Q30" s="594"/>
      <c r="R30" s="595">
        <v>2239150</v>
      </c>
      <c r="S30" s="596"/>
      <c r="T30" s="596"/>
      <c r="U30" s="596"/>
      <c r="V30" s="596"/>
      <c r="W30" s="596"/>
      <c r="X30" s="596"/>
      <c r="Y30" s="597"/>
      <c r="Z30" s="598">
        <v>28.5</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98.5</v>
      </c>
      <c r="BH30" s="654"/>
      <c r="BI30" s="654"/>
      <c r="BJ30" s="654"/>
      <c r="BK30" s="654"/>
      <c r="BL30" s="654"/>
      <c r="BM30" s="590">
        <v>92.8</v>
      </c>
      <c r="BN30" s="654"/>
      <c r="BO30" s="654"/>
      <c r="BP30" s="654"/>
      <c r="BQ30" s="655"/>
      <c r="BR30" s="653">
        <v>95.7</v>
      </c>
      <c r="BS30" s="654"/>
      <c r="BT30" s="654"/>
      <c r="BU30" s="654"/>
      <c r="BV30" s="654"/>
      <c r="BW30" s="654"/>
      <c r="BX30" s="590">
        <v>89.7</v>
      </c>
      <c r="BY30" s="654"/>
      <c r="BZ30" s="654"/>
      <c r="CA30" s="654"/>
      <c r="CB30" s="655"/>
      <c r="CD30" s="658"/>
      <c r="CE30" s="659"/>
      <c r="CF30" s="609" t="s">
        <v>291</v>
      </c>
      <c r="CG30" s="610"/>
      <c r="CH30" s="610"/>
      <c r="CI30" s="610"/>
      <c r="CJ30" s="610"/>
      <c r="CK30" s="610"/>
      <c r="CL30" s="610"/>
      <c r="CM30" s="610"/>
      <c r="CN30" s="610"/>
      <c r="CO30" s="610"/>
      <c r="CP30" s="610"/>
      <c r="CQ30" s="611"/>
      <c r="CR30" s="595">
        <v>266246</v>
      </c>
      <c r="CS30" s="596"/>
      <c r="CT30" s="596"/>
      <c r="CU30" s="596"/>
      <c r="CV30" s="596"/>
      <c r="CW30" s="596"/>
      <c r="CX30" s="596"/>
      <c r="CY30" s="597"/>
      <c r="CZ30" s="629">
        <v>3.7</v>
      </c>
      <c r="DA30" s="630"/>
      <c r="DB30" s="630"/>
      <c r="DC30" s="631"/>
      <c r="DD30" s="604">
        <v>262226</v>
      </c>
      <c r="DE30" s="596"/>
      <c r="DF30" s="596"/>
      <c r="DG30" s="596"/>
      <c r="DH30" s="596"/>
      <c r="DI30" s="596"/>
      <c r="DJ30" s="596"/>
      <c r="DK30" s="597"/>
      <c r="DL30" s="604">
        <v>256231</v>
      </c>
      <c r="DM30" s="596"/>
      <c r="DN30" s="596"/>
      <c r="DO30" s="596"/>
      <c r="DP30" s="596"/>
      <c r="DQ30" s="596"/>
      <c r="DR30" s="596"/>
      <c r="DS30" s="596"/>
      <c r="DT30" s="596"/>
      <c r="DU30" s="596"/>
      <c r="DV30" s="597"/>
      <c r="DW30" s="600">
        <v>12.5</v>
      </c>
      <c r="DX30" s="625"/>
      <c r="DY30" s="625"/>
      <c r="DZ30" s="625"/>
      <c r="EA30" s="625"/>
      <c r="EB30" s="625"/>
      <c r="EC30" s="626"/>
    </row>
    <row r="31" spans="2:133" ht="11.25" customHeight="1" x14ac:dyDescent="0.15">
      <c r="B31" s="592" t="s">
        <v>292</v>
      </c>
      <c r="C31" s="593"/>
      <c r="D31" s="593"/>
      <c r="E31" s="593"/>
      <c r="F31" s="593"/>
      <c r="G31" s="593"/>
      <c r="H31" s="593"/>
      <c r="I31" s="593"/>
      <c r="J31" s="593"/>
      <c r="K31" s="593"/>
      <c r="L31" s="593"/>
      <c r="M31" s="593"/>
      <c r="N31" s="593"/>
      <c r="O31" s="593"/>
      <c r="P31" s="593"/>
      <c r="Q31" s="594"/>
      <c r="R31" s="595">
        <v>371831</v>
      </c>
      <c r="S31" s="596"/>
      <c r="T31" s="596"/>
      <c r="U31" s="596"/>
      <c r="V31" s="596"/>
      <c r="W31" s="596"/>
      <c r="X31" s="596"/>
      <c r="Y31" s="597"/>
      <c r="Z31" s="598">
        <v>4.7</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97.6</v>
      </c>
      <c r="BH31" s="627"/>
      <c r="BI31" s="627"/>
      <c r="BJ31" s="627"/>
      <c r="BK31" s="627"/>
      <c r="BL31" s="627"/>
      <c r="BM31" s="601">
        <v>90.8</v>
      </c>
      <c r="BN31" s="651"/>
      <c r="BO31" s="651"/>
      <c r="BP31" s="651"/>
      <c r="BQ31" s="652"/>
      <c r="BR31" s="650">
        <v>92</v>
      </c>
      <c r="BS31" s="627"/>
      <c r="BT31" s="627"/>
      <c r="BU31" s="627"/>
      <c r="BV31" s="627"/>
      <c r="BW31" s="627"/>
      <c r="BX31" s="601">
        <v>84.9</v>
      </c>
      <c r="BY31" s="651"/>
      <c r="BZ31" s="651"/>
      <c r="CA31" s="651"/>
      <c r="CB31" s="652"/>
      <c r="CD31" s="658"/>
      <c r="CE31" s="659"/>
      <c r="CF31" s="609" t="s">
        <v>295</v>
      </c>
      <c r="CG31" s="610"/>
      <c r="CH31" s="610"/>
      <c r="CI31" s="610"/>
      <c r="CJ31" s="610"/>
      <c r="CK31" s="610"/>
      <c r="CL31" s="610"/>
      <c r="CM31" s="610"/>
      <c r="CN31" s="610"/>
      <c r="CO31" s="610"/>
      <c r="CP31" s="610"/>
      <c r="CQ31" s="611"/>
      <c r="CR31" s="595">
        <v>30967</v>
      </c>
      <c r="CS31" s="627"/>
      <c r="CT31" s="627"/>
      <c r="CU31" s="627"/>
      <c r="CV31" s="627"/>
      <c r="CW31" s="627"/>
      <c r="CX31" s="627"/>
      <c r="CY31" s="628"/>
      <c r="CZ31" s="629">
        <v>0.4</v>
      </c>
      <c r="DA31" s="630"/>
      <c r="DB31" s="630"/>
      <c r="DC31" s="631"/>
      <c r="DD31" s="604">
        <v>30967</v>
      </c>
      <c r="DE31" s="627"/>
      <c r="DF31" s="627"/>
      <c r="DG31" s="627"/>
      <c r="DH31" s="627"/>
      <c r="DI31" s="627"/>
      <c r="DJ31" s="627"/>
      <c r="DK31" s="628"/>
      <c r="DL31" s="604">
        <v>30967</v>
      </c>
      <c r="DM31" s="627"/>
      <c r="DN31" s="627"/>
      <c r="DO31" s="627"/>
      <c r="DP31" s="627"/>
      <c r="DQ31" s="627"/>
      <c r="DR31" s="627"/>
      <c r="DS31" s="627"/>
      <c r="DT31" s="627"/>
      <c r="DU31" s="627"/>
      <c r="DV31" s="628"/>
      <c r="DW31" s="600">
        <v>1.5</v>
      </c>
      <c r="DX31" s="625"/>
      <c r="DY31" s="625"/>
      <c r="DZ31" s="625"/>
      <c r="EA31" s="625"/>
      <c r="EB31" s="625"/>
      <c r="EC31" s="626"/>
    </row>
    <row r="32" spans="2:133" ht="11.25" customHeight="1" x14ac:dyDescent="0.15">
      <c r="B32" s="592" t="s">
        <v>296</v>
      </c>
      <c r="C32" s="593"/>
      <c r="D32" s="593"/>
      <c r="E32" s="593"/>
      <c r="F32" s="593"/>
      <c r="G32" s="593"/>
      <c r="H32" s="593"/>
      <c r="I32" s="593"/>
      <c r="J32" s="593"/>
      <c r="K32" s="593"/>
      <c r="L32" s="593"/>
      <c r="M32" s="593"/>
      <c r="N32" s="593"/>
      <c r="O32" s="593"/>
      <c r="P32" s="593"/>
      <c r="Q32" s="594"/>
      <c r="R32" s="595">
        <v>131846</v>
      </c>
      <c r="S32" s="596"/>
      <c r="T32" s="596"/>
      <c r="U32" s="596"/>
      <c r="V32" s="596"/>
      <c r="W32" s="596"/>
      <c r="X32" s="596"/>
      <c r="Y32" s="597"/>
      <c r="Z32" s="598">
        <v>1.7</v>
      </c>
      <c r="AA32" s="598"/>
      <c r="AB32" s="598"/>
      <c r="AC32" s="598"/>
      <c r="AD32" s="599">
        <v>33</v>
      </c>
      <c r="AE32" s="599"/>
      <c r="AF32" s="599"/>
      <c r="AG32" s="599"/>
      <c r="AH32" s="599"/>
      <c r="AI32" s="599"/>
      <c r="AJ32" s="599"/>
      <c r="AK32" s="599"/>
      <c r="AL32" s="600">
        <v>0</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98.9</v>
      </c>
      <c r="BH32" s="663"/>
      <c r="BI32" s="663"/>
      <c r="BJ32" s="663"/>
      <c r="BK32" s="663"/>
      <c r="BL32" s="663"/>
      <c r="BM32" s="664">
        <v>92.6</v>
      </c>
      <c r="BN32" s="663"/>
      <c r="BO32" s="663"/>
      <c r="BP32" s="663"/>
      <c r="BQ32" s="665"/>
      <c r="BR32" s="662">
        <v>98</v>
      </c>
      <c r="BS32" s="663"/>
      <c r="BT32" s="663"/>
      <c r="BU32" s="663"/>
      <c r="BV32" s="663"/>
      <c r="BW32" s="663"/>
      <c r="BX32" s="664">
        <v>91.3</v>
      </c>
      <c r="BY32" s="663"/>
      <c r="BZ32" s="663"/>
      <c r="CA32" s="663"/>
      <c r="CB32" s="665"/>
      <c r="CD32" s="660"/>
      <c r="CE32" s="661"/>
      <c r="CF32" s="609" t="s">
        <v>298</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x14ac:dyDescent="0.15">
      <c r="B33" s="592" t="s">
        <v>299</v>
      </c>
      <c r="C33" s="593"/>
      <c r="D33" s="593"/>
      <c r="E33" s="593"/>
      <c r="F33" s="593"/>
      <c r="G33" s="593"/>
      <c r="H33" s="593"/>
      <c r="I33" s="593"/>
      <c r="J33" s="593"/>
      <c r="K33" s="593"/>
      <c r="L33" s="593"/>
      <c r="M33" s="593"/>
      <c r="N33" s="593"/>
      <c r="O33" s="593"/>
      <c r="P33" s="593"/>
      <c r="Q33" s="594"/>
      <c r="R33" s="595">
        <v>560472</v>
      </c>
      <c r="S33" s="596"/>
      <c r="T33" s="596"/>
      <c r="U33" s="596"/>
      <c r="V33" s="596"/>
      <c r="W33" s="596"/>
      <c r="X33" s="596"/>
      <c r="Y33" s="597"/>
      <c r="Z33" s="598">
        <v>7.1</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1992107</v>
      </c>
      <c r="CS33" s="627"/>
      <c r="CT33" s="627"/>
      <c r="CU33" s="627"/>
      <c r="CV33" s="627"/>
      <c r="CW33" s="627"/>
      <c r="CX33" s="627"/>
      <c r="CY33" s="628"/>
      <c r="CZ33" s="629">
        <v>27.7</v>
      </c>
      <c r="DA33" s="630"/>
      <c r="DB33" s="630"/>
      <c r="DC33" s="631"/>
      <c r="DD33" s="604">
        <v>1451969</v>
      </c>
      <c r="DE33" s="627"/>
      <c r="DF33" s="627"/>
      <c r="DG33" s="627"/>
      <c r="DH33" s="627"/>
      <c r="DI33" s="627"/>
      <c r="DJ33" s="627"/>
      <c r="DK33" s="628"/>
      <c r="DL33" s="604">
        <v>793209</v>
      </c>
      <c r="DM33" s="627"/>
      <c r="DN33" s="627"/>
      <c r="DO33" s="627"/>
      <c r="DP33" s="627"/>
      <c r="DQ33" s="627"/>
      <c r="DR33" s="627"/>
      <c r="DS33" s="627"/>
      <c r="DT33" s="627"/>
      <c r="DU33" s="627"/>
      <c r="DV33" s="628"/>
      <c r="DW33" s="600">
        <v>38.700000000000003</v>
      </c>
      <c r="DX33" s="625"/>
      <c r="DY33" s="625"/>
      <c r="DZ33" s="625"/>
      <c r="EA33" s="625"/>
      <c r="EB33" s="625"/>
      <c r="EC33" s="626"/>
    </row>
    <row r="34" spans="2:133" ht="11.25" customHeight="1" x14ac:dyDescent="0.15">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796093</v>
      </c>
      <c r="CS34" s="596"/>
      <c r="CT34" s="596"/>
      <c r="CU34" s="596"/>
      <c r="CV34" s="596"/>
      <c r="CW34" s="596"/>
      <c r="CX34" s="596"/>
      <c r="CY34" s="597"/>
      <c r="CZ34" s="629">
        <v>11.1</v>
      </c>
      <c r="DA34" s="630"/>
      <c r="DB34" s="630"/>
      <c r="DC34" s="631"/>
      <c r="DD34" s="604">
        <v>418129</v>
      </c>
      <c r="DE34" s="596"/>
      <c r="DF34" s="596"/>
      <c r="DG34" s="596"/>
      <c r="DH34" s="596"/>
      <c r="DI34" s="596"/>
      <c r="DJ34" s="596"/>
      <c r="DK34" s="597"/>
      <c r="DL34" s="604">
        <v>231838</v>
      </c>
      <c r="DM34" s="596"/>
      <c r="DN34" s="596"/>
      <c r="DO34" s="596"/>
      <c r="DP34" s="596"/>
      <c r="DQ34" s="596"/>
      <c r="DR34" s="596"/>
      <c r="DS34" s="596"/>
      <c r="DT34" s="596"/>
      <c r="DU34" s="596"/>
      <c r="DV34" s="597"/>
      <c r="DW34" s="600">
        <v>11.3</v>
      </c>
      <c r="DX34" s="625"/>
      <c r="DY34" s="625"/>
      <c r="DZ34" s="625"/>
      <c r="EA34" s="625"/>
      <c r="EB34" s="625"/>
      <c r="EC34" s="626"/>
    </row>
    <row r="35" spans="2:133" ht="11.25" customHeight="1" x14ac:dyDescent="0.15">
      <c r="B35" s="592" t="s">
        <v>305</v>
      </c>
      <c r="C35" s="593"/>
      <c r="D35" s="593"/>
      <c r="E35" s="593"/>
      <c r="F35" s="593"/>
      <c r="G35" s="593"/>
      <c r="H35" s="593"/>
      <c r="I35" s="593"/>
      <c r="J35" s="593"/>
      <c r="K35" s="593"/>
      <c r="L35" s="593"/>
      <c r="M35" s="593"/>
      <c r="N35" s="593"/>
      <c r="O35" s="593"/>
      <c r="P35" s="593"/>
      <c r="Q35" s="594"/>
      <c r="R35" s="595">
        <v>74672</v>
      </c>
      <c r="S35" s="596"/>
      <c r="T35" s="596"/>
      <c r="U35" s="596"/>
      <c r="V35" s="596"/>
      <c r="W35" s="596"/>
      <c r="X35" s="596"/>
      <c r="Y35" s="597"/>
      <c r="Z35" s="598">
        <v>1</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450988</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80002</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71588</v>
      </c>
      <c r="CS35" s="627"/>
      <c r="CT35" s="627"/>
      <c r="CU35" s="627"/>
      <c r="CV35" s="627"/>
      <c r="CW35" s="627"/>
      <c r="CX35" s="627"/>
      <c r="CY35" s="628"/>
      <c r="CZ35" s="629">
        <v>1</v>
      </c>
      <c r="DA35" s="630"/>
      <c r="DB35" s="630"/>
      <c r="DC35" s="631"/>
      <c r="DD35" s="604">
        <v>60567</v>
      </c>
      <c r="DE35" s="627"/>
      <c r="DF35" s="627"/>
      <c r="DG35" s="627"/>
      <c r="DH35" s="627"/>
      <c r="DI35" s="627"/>
      <c r="DJ35" s="627"/>
      <c r="DK35" s="628"/>
      <c r="DL35" s="604">
        <v>58706</v>
      </c>
      <c r="DM35" s="627"/>
      <c r="DN35" s="627"/>
      <c r="DO35" s="627"/>
      <c r="DP35" s="627"/>
      <c r="DQ35" s="627"/>
      <c r="DR35" s="627"/>
      <c r="DS35" s="627"/>
      <c r="DT35" s="627"/>
      <c r="DU35" s="627"/>
      <c r="DV35" s="628"/>
      <c r="DW35" s="600">
        <v>2.9</v>
      </c>
      <c r="DX35" s="625"/>
      <c r="DY35" s="625"/>
      <c r="DZ35" s="625"/>
      <c r="EA35" s="625"/>
      <c r="EB35" s="625"/>
      <c r="EC35" s="626"/>
    </row>
    <row r="36" spans="2:133" ht="11.25" customHeight="1" x14ac:dyDescent="0.15">
      <c r="B36" s="638" t="s">
        <v>309</v>
      </c>
      <c r="C36" s="639"/>
      <c r="D36" s="639"/>
      <c r="E36" s="639"/>
      <c r="F36" s="639"/>
      <c r="G36" s="639"/>
      <c r="H36" s="639"/>
      <c r="I36" s="639"/>
      <c r="J36" s="639"/>
      <c r="K36" s="639"/>
      <c r="L36" s="639"/>
      <c r="M36" s="639"/>
      <c r="N36" s="639"/>
      <c r="O36" s="639"/>
      <c r="P36" s="639"/>
      <c r="Q36" s="640"/>
      <c r="R36" s="667">
        <v>7845058</v>
      </c>
      <c r="S36" s="668"/>
      <c r="T36" s="668"/>
      <c r="U36" s="668"/>
      <c r="V36" s="668"/>
      <c r="W36" s="668"/>
      <c r="X36" s="668"/>
      <c r="Y36" s="669"/>
      <c r="Z36" s="670">
        <v>100</v>
      </c>
      <c r="AA36" s="670"/>
      <c r="AB36" s="670"/>
      <c r="AC36" s="670"/>
      <c r="AD36" s="671">
        <v>1972717</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179346</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47185</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525084</v>
      </c>
      <c r="CS36" s="596"/>
      <c r="CT36" s="596"/>
      <c r="CU36" s="596"/>
      <c r="CV36" s="596"/>
      <c r="CW36" s="596"/>
      <c r="CX36" s="596"/>
      <c r="CY36" s="597"/>
      <c r="CZ36" s="629">
        <v>7.3</v>
      </c>
      <c r="DA36" s="630"/>
      <c r="DB36" s="630"/>
      <c r="DC36" s="631"/>
      <c r="DD36" s="604">
        <v>480544</v>
      </c>
      <c r="DE36" s="596"/>
      <c r="DF36" s="596"/>
      <c r="DG36" s="596"/>
      <c r="DH36" s="596"/>
      <c r="DI36" s="596"/>
      <c r="DJ36" s="596"/>
      <c r="DK36" s="597"/>
      <c r="DL36" s="604">
        <v>279853</v>
      </c>
      <c r="DM36" s="596"/>
      <c r="DN36" s="596"/>
      <c r="DO36" s="596"/>
      <c r="DP36" s="596"/>
      <c r="DQ36" s="596"/>
      <c r="DR36" s="596"/>
      <c r="DS36" s="596"/>
      <c r="DT36" s="596"/>
      <c r="DU36" s="596"/>
      <c r="DV36" s="597"/>
      <c r="DW36" s="600">
        <v>13.7</v>
      </c>
      <c r="DX36" s="625"/>
      <c r="DY36" s="625"/>
      <c r="DZ36" s="625"/>
      <c r="EA36" s="625"/>
      <c r="EB36" s="625"/>
      <c r="EC36" s="626"/>
    </row>
    <row r="37" spans="2:133" ht="11.25" customHeight="1" x14ac:dyDescent="0.15">
      <c r="AQ37" s="674" t="s">
        <v>313</v>
      </c>
      <c r="AR37" s="675"/>
      <c r="AS37" s="675"/>
      <c r="AT37" s="675"/>
      <c r="AU37" s="675"/>
      <c r="AV37" s="675"/>
      <c r="AW37" s="675"/>
      <c r="AX37" s="675"/>
      <c r="AY37" s="676"/>
      <c r="AZ37" s="595">
        <v>68695</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739</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210958</v>
      </c>
      <c r="CS37" s="627"/>
      <c r="CT37" s="627"/>
      <c r="CU37" s="627"/>
      <c r="CV37" s="627"/>
      <c r="CW37" s="627"/>
      <c r="CX37" s="627"/>
      <c r="CY37" s="628"/>
      <c r="CZ37" s="629">
        <v>2.9</v>
      </c>
      <c r="DA37" s="630"/>
      <c r="DB37" s="630"/>
      <c r="DC37" s="631"/>
      <c r="DD37" s="604">
        <v>210958</v>
      </c>
      <c r="DE37" s="627"/>
      <c r="DF37" s="627"/>
      <c r="DG37" s="627"/>
      <c r="DH37" s="627"/>
      <c r="DI37" s="627"/>
      <c r="DJ37" s="627"/>
      <c r="DK37" s="628"/>
      <c r="DL37" s="604">
        <v>210958</v>
      </c>
      <c r="DM37" s="627"/>
      <c r="DN37" s="627"/>
      <c r="DO37" s="627"/>
      <c r="DP37" s="627"/>
      <c r="DQ37" s="627"/>
      <c r="DR37" s="627"/>
      <c r="DS37" s="627"/>
      <c r="DT37" s="627"/>
      <c r="DU37" s="627"/>
      <c r="DV37" s="628"/>
      <c r="DW37" s="600">
        <v>10.3</v>
      </c>
      <c r="DX37" s="625"/>
      <c r="DY37" s="625"/>
      <c r="DZ37" s="625"/>
      <c r="EA37" s="625"/>
      <c r="EB37" s="625"/>
      <c r="EC37" s="626"/>
    </row>
    <row r="38" spans="2:133" ht="11.25" customHeight="1" x14ac:dyDescent="0.15">
      <c r="AQ38" s="674" t="s">
        <v>316</v>
      </c>
      <c r="AR38" s="675"/>
      <c r="AS38" s="675"/>
      <c r="AT38" s="675"/>
      <c r="AU38" s="675"/>
      <c r="AV38" s="675"/>
      <c r="AW38" s="675"/>
      <c r="AX38" s="675"/>
      <c r="AY38" s="676"/>
      <c r="AZ38" s="595">
        <v>2594</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1302</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450988</v>
      </c>
      <c r="CS38" s="596"/>
      <c r="CT38" s="596"/>
      <c r="CU38" s="596"/>
      <c r="CV38" s="596"/>
      <c r="CW38" s="596"/>
      <c r="CX38" s="596"/>
      <c r="CY38" s="597"/>
      <c r="CZ38" s="629">
        <v>6.3</v>
      </c>
      <c r="DA38" s="630"/>
      <c r="DB38" s="630"/>
      <c r="DC38" s="631"/>
      <c r="DD38" s="604">
        <v>416394</v>
      </c>
      <c r="DE38" s="596"/>
      <c r="DF38" s="596"/>
      <c r="DG38" s="596"/>
      <c r="DH38" s="596"/>
      <c r="DI38" s="596"/>
      <c r="DJ38" s="596"/>
      <c r="DK38" s="597"/>
      <c r="DL38" s="604">
        <v>217812</v>
      </c>
      <c r="DM38" s="596"/>
      <c r="DN38" s="596"/>
      <c r="DO38" s="596"/>
      <c r="DP38" s="596"/>
      <c r="DQ38" s="596"/>
      <c r="DR38" s="596"/>
      <c r="DS38" s="596"/>
      <c r="DT38" s="596"/>
      <c r="DU38" s="596"/>
      <c r="DV38" s="597"/>
      <c r="DW38" s="600">
        <v>10.6</v>
      </c>
      <c r="DX38" s="625"/>
      <c r="DY38" s="625"/>
      <c r="DZ38" s="625"/>
      <c r="EA38" s="625"/>
      <c r="EB38" s="625"/>
      <c r="EC38" s="626"/>
    </row>
    <row r="39" spans="2:133" ht="11.25" customHeight="1" x14ac:dyDescent="0.15">
      <c r="AQ39" s="674" t="s">
        <v>319</v>
      </c>
      <c r="AR39" s="675"/>
      <c r="AS39" s="675"/>
      <c r="AT39" s="675"/>
      <c r="AU39" s="675"/>
      <c r="AV39" s="675"/>
      <c r="AW39" s="675"/>
      <c r="AX39" s="675"/>
      <c r="AY39" s="676"/>
      <c r="AZ39" s="595" t="s">
        <v>320</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79</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121154</v>
      </c>
      <c r="CS39" s="627"/>
      <c r="CT39" s="627"/>
      <c r="CU39" s="627"/>
      <c r="CV39" s="627"/>
      <c r="CW39" s="627"/>
      <c r="CX39" s="627"/>
      <c r="CY39" s="628"/>
      <c r="CZ39" s="629">
        <v>1.7</v>
      </c>
      <c r="DA39" s="630"/>
      <c r="DB39" s="630"/>
      <c r="DC39" s="631"/>
      <c r="DD39" s="604">
        <v>52635</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68974</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140</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27200</v>
      </c>
      <c r="CS40" s="596"/>
      <c r="CT40" s="596"/>
      <c r="CU40" s="596"/>
      <c r="CV40" s="596"/>
      <c r="CW40" s="596"/>
      <c r="CX40" s="596"/>
      <c r="CY40" s="597"/>
      <c r="CZ40" s="629">
        <v>0.4</v>
      </c>
      <c r="DA40" s="630"/>
      <c r="DB40" s="630"/>
      <c r="DC40" s="631"/>
      <c r="DD40" s="604">
        <v>23700</v>
      </c>
      <c r="DE40" s="596"/>
      <c r="DF40" s="596"/>
      <c r="DG40" s="596"/>
      <c r="DH40" s="596"/>
      <c r="DI40" s="596"/>
      <c r="DJ40" s="596"/>
      <c r="DK40" s="597"/>
      <c r="DL40" s="604">
        <v>5000</v>
      </c>
      <c r="DM40" s="596"/>
      <c r="DN40" s="596"/>
      <c r="DO40" s="596"/>
      <c r="DP40" s="596"/>
      <c r="DQ40" s="596"/>
      <c r="DR40" s="596"/>
      <c r="DS40" s="596"/>
      <c r="DT40" s="596"/>
      <c r="DU40" s="596"/>
      <c r="DV40" s="597"/>
      <c r="DW40" s="600">
        <v>0.2</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131379</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290</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3894499</v>
      </c>
      <c r="CS42" s="596"/>
      <c r="CT42" s="596"/>
      <c r="CU42" s="596"/>
      <c r="CV42" s="596"/>
      <c r="CW42" s="596"/>
      <c r="CX42" s="596"/>
      <c r="CY42" s="597"/>
      <c r="CZ42" s="629">
        <v>54.1</v>
      </c>
      <c r="DA42" s="678"/>
      <c r="DB42" s="678"/>
      <c r="DC42" s="679"/>
      <c r="DD42" s="604">
        <v>1553688</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57630</v>
      </c>
      <c r="CS43" s="627"/>
      <c r="CT43" s="627"/>
      <c r="CU43" s="627"/>
      <c r="CV43" s="627"/>
      <c r="CW43" s="627"/>
      <c r="CX43" s="627"/>
      <c r="CY43" s="628"/>
      <c r="CZ43" s="629">
        <v>0.8</v>
      </c>
      <c r="DA43" s="630"/>
      <c r="DB43" s="630"/>
      <c r="DC43" s="631"/>
      <c r="DD43" s="604">
        <v>57630</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335</v>
      </c>
      <c r="CD44" s="701" t="s">
        <v>287</v>
      </c>
      <c r="CE44" s="702"/>
      <c r="CF44" s="592" t="s">
        <v>336</v>
      </c>
      <c r="CG44" s="593"/>
      <c r="CH44" s="593"/>
      <c r="CI44" s="593"/>
      <c r="CJ44" s="593"/>
      <c r="CK44" s="593"/>
      <c r="CL44" s="593"/>
      <c r="CM44" s="593"/>
      <c r="CN44" s="593"/>
      <c r="CO44" s="593"/>
      <c r="CP44" s="593"/>
      <c r="CQ44" s="594"/>
      <c r="CR44" s="595">
        <v>3705729</v>
      </c>
      <c r="CS44" s="596"/>
      <c r="CT44" s="596"/>
      <c r="CU44" s="596"/>
      <c r="CV44" s="596"/>
      <c r="CW44" s="596"/>
      <c r="CX44" s="596"/>
      <c r="CY44" s="597"/>
      <c r="CZ44" s="629">
        <v>51.5</v>
      </c>
      <c r="DA44" s="678"/>
      <c r="DB44" s="678"/>
      <c r="DC44" s="679"/>
      <c r="DD44" s="604">
        <v>1458744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337</v>
      </c>
      <c r="CG45" s="593"/>
      <c r="CH45" s="593"/>
      <c r="CI45" s="593"/>
      <c r="CJ45" s="593"/>
      <c r="CK45" s="593"/>
      <c r="CL45" s="593"/>
      <c r="CM45" s="593"/>
      <c r="CN45" s="593"/>
      <c r="CO45" s="593"/>
      <c r="CP45" s="593"/>
      <c r="CQ45" s="594"/>
      <c r="CR45" s="595">
        <v>3261300</v>
      </c>
      <c r="CS45" s="627"/>
      <c r="CT45" s="627"/>
      <c r="CU45" s="627"/>
      <c r="CV45" s="627"/>
      <c r="CW45" s="627"/>
      <c r="CX45" s="627"/>
      <c r="CY45" s="628"/>
      <c r="CZ45" s="629">
        <v>45.3</v>
      </c>
      <c r="DA45" s="630"/>
      <c r="DB45" s="630"/>
      <c r="DC45" s="631"/>
      <c r="DD45" s="604">
        <v>1349585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338</v>
      </c>
      <c r="CG46" s="593"/>
      <c r="CH46" s="593"/>
      <c r="CI46" s="593"/>
      <c r="CJ46" s="593"/>
      <c r="CK46" s="593"/>
      <c r="CL46" s="593"/>
      <c r="CM46" s="593"/>
      <c r="CN46" s="593"/>
      <c r="CO46" s="593"/>
      <c r="CP46" s="593"/>
      <c r="CQ46" s="594"/>
      <c r="CR46" s="595">
        <v>432943</v>
      </c>
      <c r="CS46" s="596"/>
      <c r="CT46" s="596"/>
      <c r="CU46" s="596"/>
      <c r="CV46" s="596"/>
      <c r="CW46" s="596"/>
      <c r="CX46" s="596"/>
      <c r="CY46" s="597"/>
      <c r="CZ46" s="629">
        <v>6</v>
      </c>
      <c r="DA46" s="678"/>
      <c r="DB46" s="678"/>
      <c r="DC46" s="679"/>
      <c r="DD46" s="604">
        <v>97673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339</v>
      </c>
      <c r="CG47" s="593"/>
      <c r="CH47" s="593"/>
      <c r="CI47" s="593"/>
      <c r="CJ47" s="593"/>
      <c r="CK47" s="593"/>
      <c r="CL47" s="593"/>
      <c r="CM47" s="593"/>
      <c r="CN47" s="593"/>
      <c r="CO47" s="593"/>
      <c r="CP47" s="593"/>
      <c r="CQ47" s="594"/>
      <c r="CR47" s="595">
        <v>188770</v>
      </c>
      <c r="CS47" s="627"/>
      <c r="CT47" s="627"/>
      <c r="CU47" s="627"/>
      <c r="CV47" s="627"/>
      <c r="CW47" s="627"/>
      <c r="CX47" s="627"/>
      <c r="CY47" s="628"/>
      <c r="CZ47" s="629">
        <v>2.6</v>
      </c>
      <c r="DA47" s="630"/>
      <c r="DB47" s="630"/>
      <c r="DC47" s="631"/>
      <c r="DD47" s="604">
        <v>94944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341</v>
      </c>
      <c r="CE49" s="639"/>
      <c r="CF49" s="639"/>
      <c r="CG49" s="639"/>
      <c r="CH49" s="639"/>
      <c r="CI49" s="639"/>
      <c r="CJ49" s="639"/>
      <c r="CK49" s="639"/>
      <c r="CL49" s="639"/>
      <c r="CM49" s="639"/>
      <c r="CN49" s="639"/>
      <c r="CO49" s="639"/>
      <c r="CP49" s="639"/>
      <c r="CQ49" s="640"/>
      <c r="CR49" s="667">
        <v>7200915</v>
      </c>
      <c r="CS49" s="663"/>
      <c r="CT49" s="663"/>
      <c r="CU49" s="663"/>
      <c r="CV49" s="663"/>
      <c r="CW49" s="663"/>
      <c r="CX49" s="663"/>
      <c r="CY49" s="690"/>
      <c r="CZ49" s="691">
        <v>100</v>
      </c>
      <c r="DA49" s="692"/>
      <c r="DB49" s="692"/>
      <c r="DC49" s="693"/>
      <c r="DD49" s="694">
        <v>3957215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364</v>
      </c>
      <c r="C7" s="722"/>
      <c r="D7" s="722"/>
      <c r="E7" s="722"/>
      <c r="F7" s="722"/>
      <c r="G7" s="722"/>
      <c r="H7" s="722"/>
      <c r="I7" s="722"/>
      <c r="J7" s="722"/>
      <c r="K7" s="722"/>
      <c r="L7" s="722"/>
      <c r="M7" s="722"/>
      <c r="N7" s="722"/>
      <c r="O7" s="722"/>
      <c r="P7" s="723"/>
      <c r="Q7" s="724">
        <v>7845</v>
      </c>
      <c r="R7" s="725"/>
      <c r="S7" s="725"/>
      <c r="T7" s="725"/>
      <c r="U7" s="725"/>
      <c r="V7" s="725">
        <v>7201</v>
      </c>
      <c r="W7" s="725"/>
      <c r="X7" s="725"/>
      <c r="Y7" s="725"/>
      <c r="Z7" s="725"/>
      <c r="AA7" s="725">
        <v>644</v>
      </c>
      <c r="AB7" s="725"/>
      <c r="AC7" s="725"/>
      <c r="AD7" s="725"/>
      <c r="AE7" s="726"/>
      <c r="AF7" s="727">
        <v>337</v>
      </c>
      <c r="AG7" s="728"/>
      <c r="AH7" s="728"/>
      <c r="AI7" s="728"/>
      <c r="AJ7" s="729"/>
      <c r="AK7" s="764">
        <v>2239</v>
      </c>
      <c r="AL7" s="765"/>
      <c r="AM7" s="765"/>
      <c r="AN7" s="765"/>
      <c r="AO7" s="765"/>
      <c r="AP7" s="765">
        <v>3529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534</v>
      </c>
      <c r="BT7" s="769"/>
      <c r="BU7" s="769"/>
      <c r="BV7" s="769"/>
      <c r="BW7" s="769"/>
      <c r="BX7" s="769"/>
      <c r="BY7" s="769"/>
      <c r="BZ7" s="769"/>
      <c r="CA7" s="769"/>
      <c r="CB7" s="769"/>
      <c r="CC7" s="769"/>
      <c r="CD7" s="769"/>
      <c r="CE7" s="769"/>
      <c r="CF7" s="769"/>
      <c r="CG7" s="770"/>
      <c r="CH7" s="761">
        <v>298</v>
      </c>
      <c r="CI7" s="762"/>
      <c r="CJ7" s="762"/>
      <c r="CK7" s="762"/>
      <c r="CL7" s="763"/>
      <c r="CM7" s="761">
        <v>78</v>
      </c>
      <c r="CN7" s="762"/>
      <c r="CO7" s="762"/>
      <c r="CP7" s="762"/>
      <c r="CQ7" s="763"/>
      <c r="CR7" s="761">
        <v>38</v>
      </c>
      <c r="CS7" s="762"/>
      <c r="CT7" s="762"/>
      <c r="CU7" s="762"/>
      <c r="CV7" s="763"/>
      <c r="CW7" s="761" t="s">
        <v>531</v>
      </c>
      <c r="CX7" s="762"/>
      <c r="CY7" s="762"/>
      <c r="CZ7" s="762"/>
      <c r="DA7" s="763"/>
      <c r="DB7" s="761" t="s">
        <v>531</v>
      </c>
      <c r="DC7" s="762"/>
      <c r="DD7" s="762"/>
      <c r="DE7" s="762"/>
      <c r="DF7" s="763"/>
      <c r="DG7" s="761" t="s">
        <v>531</v>
      </c>
      <c r="DH7" s="762"/>
      <c r="DI7" s="762"/>
      <c r="DJ7" s="762"/>
      <c r="DK7" s="763"/>
      <c r="DL7" s="761" t="s">
        <v>531</v>
      </c>
      <c r="DM7" s="762"/>
      <c r="DN7" s="762"/>
      <c r="DO7" s="762"/>
      <c r="DP7" s="763"/>
      <c r="DQ7" s="761" t="s">
        <v>531</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365</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366</v>
      </c>
      <c r="B23" s="780" t="s">
        <v>367</v>
      </c>
      <c r="C23" s="781"/>
      <c r="D23" s="781"/>
      <c r="E23" s="781"/>
      <c r="F23" s="781"/>
      <c r="G23" s="781"/>
      <c r="H23" s="781"/>
      <c r="I23" s="781"/>
      <c r="J23" s="781"/>
      <c r="K23" s="781"/>
      <c r="L23" s="781"/>
      <c r="M23" s="781"/>
      <c r="N23" s="781"/>
      <c r="O23" s="781"/>
      <c r="P23" s="782"/>
      <c r="Q23" s="783">
        <v>7845</v>
      </c>
      <c r="R23" s="784"/>
      <c r="S23" s="784"/>
      <c r="T23" s="784"/>
      <c r="U23" s="784"/>
      <c r="V23" s="784">
        <v>7201</v>
      </c>
      <c r="W23" s="784"/>
      <c r="X23" s="784"/>
      <c r="Y23" s="784"/>
      <c r="Z23" s="784"/>
      <c r="AA23" s="784">
        <v>644</v>
      </c>
      <c r="AB23" s="784"/>
      <c r="AC23" s="784"/>
      <c r="AD23" s="784"/>
      <c r="AE23" s="785"/>
      <c r="AF23" s="786">
        <v>337</v>
      </c>
      <c r="AG23" s="784"/>
      <c r="AH23" s="784"/>
      <c r="AI23" s="784"/>
      <c r="AJ23" s="787"/>
      <c r="AK23" s="788"/>
      <c r="AL23" s="789"/>
      <c r="AM23" s="789"/>
      <c r="AN23" s="789"/>
      <c r="AO23" s="789"/>
      <c r="AP23" s="784">
        <v>3529</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368</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369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347</v>
      </c>
      <c r="B26" s="731"/>
      <c r="C26" s="731"/>
      <c r="D26" s="731"/>
      <c r="E26" s="731"/>
      <c r="F26" s="731"/>
      <c r="G26" s="731"/>
      <c r="H26" s="731"/>
      <c r="I26" s="731"/>
      <c r="J26" s="731"/>
      <c r="K26" s="731"/>
      <c r="L26" s="731"/>
      <c r="M26" s="731"/>
      <c r="N26" s="731"/>
      <c r="O26" s="731"/>
      <c r="P26" s="732"/>
      <c r="Q26" s="707" t="s">
        <v>370</v>
      </c>
      <c r="R26" s="708"/>
      <c r="S26" s="708"/>
      <c r="T26" s="708"/>
      <c r="U26" s="709"/>
      <c r="V26" s="707" t="s">
        <v>371</v>
      </c>
      <c r="W26" s="708"/>
      <c r="X26" s="708"/>
      <c r="Y26" s="708"/>
      <c r="Z26" s="709"/>
      <c r="AA26" s="707" t="s">
        <v>372</v>
      </c>
      <c r="AB26" s="708"/>
      <c r="AC26" s="708"/>
      <c r="AD26" s="708"/>
      <c r="AE26" s="708"/>
      <c r="AF26" s="802" t="s">
        <v>373</v>
      </c>
      <c r="AG26" s="803"/>
      <c r="AH26" s="803"/>
      <c r="AI26" s="803"/>
      <c r="AJ26" s="804"/>
      <c r="AK26" s="708" t="s">
        <v>374</v>
      </c>
      <c r="AL26" s="708"/>
      <c r="AM26" s="708"/>
      <c r="AN26" s="708"/>
      <c r="AO26" s="709"/>
      <c r="AP26" s="707" t="s">
        <v>375</v>
      </c>
      <c r="AQ26" s="708"/>
      <c r="AR26" s="708"/>
      <c r="AS26" s="708"/>
      <c r="AT26" s="709"/>
      <c r="AU26" s="707" t="s">
        <v>376</v>
      </c>
      <c r="AV26" s="708"/>
      <c r="AW26" s="708"/>
      <c r="AX26" s="708"/>
      <c r="AY26" s="709"/>
      <c r="AZ26" s="707" t="s">
        <v>377</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378</v>
      </c>
      <c r="C28" s="722"/>
      <c r="D28" s="722"/>
      <c r="E28" s="722"/>
      <c r="F28" s="722"/>
      <c r="G28" s="722"/>
      <c r="H28" s="722"/>
      <c r="I28" s="722"/>
      <c r="J28" s="722"/>
      <c r="K28" s="722"/>
      <c r="L28" s="722"/>
      <c r="M28" s="722"/>
      <c r="N28" s="722"/>
      <c r="O28" s="722"/>
      <c r="P28" s="723"/>
      <c r="Q28" s="812">
        <v>759</v>
      </c>
      <c r="R28" s="813"/>
      <c r="S28" s="813"/>
      <c r="T28" s="813"/>
      <c r="U28" s="813"/>
      <c r="V28" s="813">
        <v>679</v>
      </c>
      <c r="W28" s="813"/>
      <c r="X28" s="813"/>
      <c r="Y28" s="813"/>
      <c r="Z28" s="813"/>
      <c r="AA28" s="813">
        <v>80</v>
      </c>
      <c r="AB28" s="813"/>
      <c r="AC28" s="813"/>
      <c r="AD28" s="813"/>
      <c r="AE28" s="814"/>
      <c r="AF28" s="815">
        <v>80</v>
      </c>
      <c r="AG28" s="813"/>
      <c r="AH28" s="813"/>
      <c r="AI28" s="813"/>
      <c r="AJ28" s="816"/>
      <c r="AK28" s="817">
        <v>69</v>
      </c>
      <c r="AL28" s="808"/>
      <c r="AM28" s="808"/>
      <c r="AN28" s="808"/>
      <c r="AO28" s="808"/>
      <c r="AP28" s="808" t="s">
        <v>531</v>
      </c>
      <c r="AQ28" s="808"/>
      <c r="AR28" s="808"/>
      <c r="AS28" s="808"/>
      <c r="AT28" s="808"/>
      <c r="AU28" s="808" t="s">
        <v>531</v>
      </c>
      <c r="AV28" s="808"/>
      <c r="AW28" s="808"/>
      <c r="AX28" s="808"/>
      <c r="AY28" s="808"/>
      <c r="AZ28" s="809" t="s">
        <v>531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379</v>
      </c>
      <c r="C29" s="746"/>
      <c r="D29" s="746"/>
      <c r="E29" s="746"/>
      <c r="F29" s="746"/>
      <c r="G29" s="746"/>
      <c r="H29" s="746"/>
      <c r="I29" s="746"/>
      <c r="J29" s="746"/>
      <c r="K29" s="746"/>
      <c r="L29" s="746"/>
      <c r="M29" s="746"/>
      <c r="N29" s="746"/>
      <c r="O29" s="746"/>
      <c r="P29" s="747"/>
      <c r="Q29" s="748">
        <v>38</v>
      </c>
      <c r="R29" s="749"/>
      <c r="S29" s="749"/>
      <c r="T29" s="749"/>
      <c r="U29" s="749"/>
      <c r="V29" s="749">
        <v>38</v>
      </c>
      <c r="W29" s="749"/>
      <c r="X29" s="749"/>
      <c r="Y29" s="749"/>
      <c r="Z29" s="749"/>
      <c r="AA29" s="749">
        <v>0</v>
      </c>
      <c r="AB29" s="749"/>
      <c r="AC29" s="749"/>
      <c r="AD29" s="749"/>
      <c r="AE29" s="750"/>
      <c r="AF29" s="751">
        <v>0</v>
      </c>
      <c r="AG29" s="752"/>
      <c r="AH29" s="752"/>
      <c r="AI29" s="752"/>
      <c r="AJ29" s="753"/>
      <c r="AK29" s="820">
        <v>15</v>
      </c>
      <c r="AL29" s="821"/>
      <c r="AM29" s="821"/>
      <c r="AN29" s="821"/>
      <c r="AO29" s="821"/>
      <c r="AP29" s="821" t="s">
        <v>531</v>
      </c>
      <c r="AQ29" s="821"/>
      <c r="AR29" s="821"/>
      <c r="AS29" s="821"/>
      <c r="AT29" s="821"/>
      <c r="AU29" s="821" t="s">
        <v>531</v>
      </c>
      <c r="AV29" s="821"/>
      <c r="AW29" s="821"/>
      <c r="AX29" s="821"/>
      <c r="AY29" s="821"/>
      <c r="AZ29" s="822" t="s">
        <v>531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380</v>
      </c>
      <c r="C30" s="746"/>
      <c r="D30" s="746"/>
      <c r="E30" s="746"/>
      <c r="F30" s="746"/>
      <c r="G30" s="746"/>
      <c r="H30" s="746"/>
      <c r="I30" s="746"/>
      <c r="J30" s="746"/>
      <c r="K30" s="746"/>
      <c r="L30" s="746"/>
      <c r="M30" s="746"/>
      <c r="N30" s="746"/>
      <c r="O30" s="746"/>
      <c r="P30" s="747"/>
      <c r="Q30" s="748">
        <v>50</v>
      </c>
      <c r="R30" s="749"/>
      <c r="S30" s="749"/>
      <c r="T30" s="749"/>
      <c r="U30" s="749"/>
      <c r="V30" s="749">
        <v>44</v>
      </c>
      <c r="W30" s="749"/>
      <c r="X30" s="749"/>
      <c r="Y30" s="749"/>
      <c r="Z30" s="749"/>
      <c r="AA30" s="749">
        <v>6</v>
      </c>
      <c r="AB30" s="749"/>
      <c r="AC30" s="749"/>
      <c r="AD30" s="749"/>
      <c r="AE30" s="750"/>
      <c r="AF30" s="751">
        <v>6</v>
      </c>
      <c r="AG30" s="752"/>
      <c r="AH30" s="752"/>
      <c r="AI30" s="752"/>
      <c r="AJ30" s="753"/>
      <c r="AK30" s="820">
        <v>41</v>
      </c>
      <c r="AL30" s="821"/>
      <c r="AM30" s="821"/>
      <c r="AN30" s="821"/>
      <c r="AO30" s="821"/>
      <c r="AP30" s="821">
        <v>351</v>
      </c>
      <c r="AQ30" s="821"/>
      <c r="AR30" s="821"/>
      <c r="AS30" s="821"/>
      <c r="AT30" s="821"/>
      <c r="AU30" s="821">
        <v>312</v>
      </c>
      <c r="AV30" s="821"/>
      <c r="AW30" s="821"/>
      <c r="AX30" s="821"/>
      <c r="AY30" s="821"/>
      <c r="AZ30" s="822" t="s">
        <v>531</v>
      </c>
      <c r="BA30" s="822"/>
      <c r="BB30" s="822"/>
      <c r="BC30" s="822"/>
      <c r="BD30" s="822"/>
      <c r="BE30" s="818" t="s">
        <v>381</v>
      </c>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51</v>
      </c>
      <c r="R31" s="749"/>
      <c r="S31" s="749"/>
      <c r="T31" s="749"/>
      <c r="U31" s="749"/>
      <c r="V31" s="749">
        <v>23</v>
      </c>
      <c r="W31" s="749"/>
      <c r="X31" s="749"/>
      <c r="Y31" s="749"/>
      <c r="Z31" s="749"/>
      <c r="AA31" s="749">
        <v>2</v>
      </c>
      <c r="AB31" s="749"/>
      <c r="AC31" s="749"/>
      <c r="AD31" s="749"/>
      <c r="AE31" s="750"/>
      <c r="AF31" s="751">
        <v>2</v>
      </c>
      <c r="AG31" s="752"/>
      <c r="AH31" s="752"/>
      <c r="AI31" s="752"/>
      <c r="AJ31" s="753"/>
      <c r="AK31" s="820">
        <v>38</v>
      </c>
      <c r="AL31" s="821"/>
      <c r="AM31" s="821"/>
      <c r="AN31" s="821"/>
      <c r="AO31" s="821"/>
      <c r="AP31" s="821">
        <v>40</v>
      </c>
      <c r="AQ31" s="821"/>
      <c r="AR31" s="821"/>
      <c r="AS31" s="821"/>
      <c r="AT31" s="821"/>
      <c r="AU31" s="821">
        <v>31</v>
      </c>
      <c r="AV31" s="821"/>
      <c r="AW31" s="821"/>
      <c r="AX31" s="821"/>
      <c r="AY31" s="821"/>
      <c r="AZ31" s="822" t="s">
        <v>531</v>
      </c>
      <c r="BA31" s="822"/>
      <c r="BB31" s="822"/>
      <c r="BC31" s="822"/>
      <c r="BD31" s="822"/>
      <c r="BE31" s="818" t="s">
        <v>381</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383</v>
      </c>
      <c r="C32" s="746"/>
      <c r="D32" s="746"/>
      <c r="E32" s="746"/>
      <c r="F32" s="746"/>
      <c r="G32" s="746"/>
      <c r="H32" s="746"/>
      <c r="I32" s="746"/>
      <c r="J32" s="746"/>
      <c r="K32" s="746"/>
      <c r="L32" s="746"/>
      <c r="M32" s="746"/>
      <c r="N32" s="746"/>
      <c r="O32" s="746"/>
      <c r="P32" s="747"/>
      <c r="Q32" s="748">
        <v>262</v>
      </c>
      <c r="R32" s="749"/>
      <c r="S32" s="749"/>
      <c r="T32" s="749"/>
      <c r="U32" s="749"/>
      <c r="V32" s="749">
        <v>207</v>
      </c>
      <c r="W32" s="749"/>
      <c r="X32" s="749"/>
      <c r="Y32" s="749"/>
      <c r="Z32" s="749"/>
      <c r="AA32" s="749">
        <v>31</v>
      </c>
      <c r="AB32" s="749"/>
      <c r="AC32" s="749"/>
      <c r="AD32" s="749"/>
      <c r="AE32" s="750"/>
      <c r="AF32" s="751">
        <v>31</v>
      </c>
      <c r="AG32" s="752"/>
      <c r="AH32" s="752"/>
      <c r="AI32" s="752"/>
      <c r="AJ32" s="753"/>
      <c r="AK32" s="820">
        <v>101</v>
      </c>
      <c r="AL32" s="821"/>
      <c r="AM32" s="821"/>
      <c r="AN32" s="821"/>
      <c r="AO32" s="821"/>
      <c r="AP32" s="821">
        <v>1220</v>
      </c>
      <c r="AQ32" s="821"/>
      <c r="AR32" s="821"/>
      <c r="AS32" s="821"/>
      <c r="AT32" s="821"/>
      <c r="AU32" s="821">
        <v>1069</v>
      </c>
      <c r="AV32" s="821"/>
      <c r="AW32" s="821"/>
      <c r="AX32" s="821"/>
      <c r="AY32" s="821"/>
      <c r="AZ32" s="822" t="s">
        <v>531</v>
      </c>
      <c r="BA32" s="822"/>
      <c r="BB32" s="822"/>
      <c r="BC32" s="822"/>
      <c r="BD32" s="822"/>
      <c r="BE32" s="818" t="s">
        <v>381</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384</v>
      </c>
      <c r="C33" s="746"/>
      <c r="D33" s="746"/>
      <c r="E33" s="746"/>
      <c r="F33" s="746"/>
      <c r="G33" s="746"/>
      <c r="H33" s="746"/>
      <c r="I33" s="746"/>
      <c r="J33" s="746"/>
      <c r="K33" s="746"/>
      <c r="L33" s="746"/>
      <c r="M33" s="746"/>
      <c r="N33" s="746"/>
      <c r="O33" s="746"/>
      <c r="P33" s="747"/>
      <c r="Q33" s="748">
        <v>181</v>
      </c>
      <c r="R33" s="749"/>
      <c r="S33" s="749"/>
      <c r="T33" s="749"/>
      <c r="U33" s="749"/>
      <c r="V33" s="749">
        <v>152</v>
      </c>
      <c r="W33" s="749"/>
      <c r="X33" s="749"/>
      <c r="Y33" s="749"/>
      <c r="Z33" s="749"/>
      <c r="AA33" s="749">
        <v>8</v>
      </c>
      <c r="AB33" s="749"/>
      <c r="AC33" s="749"/>
      <c r="AD33" s="749"/>
      <c r="AE33" s="750"/>
      <c r="AF33" s="751">
        <v>8</v>
      </c>
      <c r="AG33" s="752"/>
      <c r="AH33" s="752"/>
      <c r="AI33" s="752"/>
      <c r="AJ33" s="753"/>
      <c r="AK33" s="820">
        <v>69</v>
      </c>
      <c r="AL33" s="821"/>
      <c r="AM33" s="821"/>
      <c r="AN33" s="821"/>
      <c r="AO33" s="821"/>
      <c r="AP33" s="821">
        <v>469</v>
      </c>
      <c r="AQ33" s="821"/>
      <c r="AR33" s="821"/>
      <c r="AS33" s="821"/>
      <c r="AT33" s="821"/>
      <c r="AU33" s="821">
        <v>303</v>
      </c>
      <c r="AV33" s="821"/>
      <c r="AW33" s="821"/>
      <c r="AX33" s="821"/>
      <c r="AY33" s="821"/>
      <c r="AZ33" s="822" t="s">
        <v>531</v>
      </c>
      <c r="BA33" s="822"/>
      <c r="BB33" s="822"/>
      <c r="BC33" s="822"/>
      <c r="BD33" s="822"/>
      <c r="BE33" s="818" t="s">
        <v>381</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385</v>
      </c>
      <c r="C34" s="746"/>
      <c r="D34" s="746"/>
      <c r="E34" s="746"/>
      <c r="F34" s="746"/>
      <c r="G34" s="746"/>
      <c r="H34" s="746"/>
      <c r="I34" s="746"/>
      <c r="J34" s="746"/>
      <c r="K34" s="746"/>
      <c r="L34" s="746"/>
      <c r="M34" s="746"/>
      <c r="N34" s="746"/>
      <c r="O34" s="746"/>
      <c r="P34" s="747"/>
      <c r="Q34" s="748">
        <v>3</v>
      </c>
      <c r="R34" s="749"/>
      <c r="S34" s="749"/>
      <c r="T34" s="749"/>
      <c r="U34" s="749"/>
      <c r="V34" s="749">
        <v>3</v>
      </c>
      <c r="W34" s="749"/>
      <c r="X34" s="749"/>
      <c r="Y34" s="749"/>
      <c r="Z34" s="749"/>
      <c r="AA34" s="749">
        <v>0</v>
      </c>
      <c r="AB34" s="749"/>
      <c r="AC34" s="749"/>
      <c r="AD34" s="749"/>
      <c r="AE34" s="750"/>
      <c r="AF34" s="751">
        <v>0</v>
      </c>
      <c r="AG34" s="752"/>
      <c r="AH34" s="752"/>
      <c r="AI34" s="752"/>
      <c r="AJ34" s="753"/>
      <c r="AK34" s="820">
        <v>3</v>
      </c>
      <c r="AL34" s="821"/>
      <c r="AM34" s="821"/>
      <c r="AN34" s="821"/>
      <c r="AO34" s="821"/>
      <c r="AP34" s="821" t="s">
        <v>531</v>
      </c>
      <c r="AQ34" s="821"/>
      <c r="AR34" s="821"/>
      <c r="AS34" s="821"/>
      <c r="AT34" s="821"/>
      <c r="AU34" s="821" t="s">
        <v>531</v>
      </c>
      <c r="AV34" s="821"/>
      <c r="AW34" s="821"/>
      <c r="AX34" s="821"/>
      <c r="AY34" s="821"/>
      <c r="AZ34" s="822" t="s">
        <v>531</v>
      </c>
      <c r="BA34" s="822"/>
      <c r="BB34" s="822"/>
      <c r="BC34" s="822"/>
      <c r="BD34" s="822"/>
      <c r="BE34" s="818" t="s">
        <v>381</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366</v>
      </c>
      <c r="B63" s="780" t="s">
        <v>387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128</v>
      </c>
      <c r="AG63" s="832"/>
      <c r="AH63" s="832"/>
      <c r="AI63" s="832"/>
      <c r="AJ63" s="833"/>
      <c r="AK63" s="834"/>
      <c r="AL63" s="829"/>
      <c r="AM63" s="829"/>
      <c r="AN63" s="829"/>
      <c r="AO63" s="829"/>
      <c r="AP63" s="832">
        <v>2080</v>
      </c>
      <c r="AQ63" s="832"/>
      <c r="AR63" s="832"/>
      <c r="AS63" s="832"/>
      <c r="AT63" s="832"/>
      <c r="AU63" s="832">
        <v>1715</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389</v>
      </c>
      <c r="B66" s="731"/>
      <c r="C66" s="731"/>
      <c r="D66" s="731"/>
      <c r="E66" s="731"/>
      <c r="F66" s="731"/>
      <c r="G66" s="731"/>
      <c r="H66" s="731"/>
      <c r="I66" s="731"/>
      <c r="J66" s="731"/>
      <c r="K66" s="731"/>
      <c r="L66" s="731"/>
      <c r="M66" s="731"/>
      <c r="N66" s="731"/>
      <c r="O66" s="731"/>
      <c r="P66" s="732"/>
      <c r="Q66" s="707" t="s">
        <v>370</v>
      </c>
      <c r="R66" s="708"/>
      <c r="S66" s="708"/>
      <c r="T66" s="708"/>
      <c r="U66" s="709"/>
      <c r="V66" s="707" t="s">
        <v>371</v>
      </c>
      <c r="W66" s="708"/>
      <c r="X66" s="708"/>
      <c r="Y66" s="708"/>
      <c r="Z66" s="709"/>
      <c r="AA66" s="707" t="s">
        <v>372</v>
      </c>
      <c r="AB66" s="708"/>
      <c r="AC66" s="708"/>
      <c r="AD66" s="708"/>
      <c r="AE66" s="709"/>
      <c r="AF66" s="842" t="s">
        <v>373</v>
      </c>
      <c r="AG66" s="803"/>
      <c r="AH66" s="803"/>
      <c r="AI66" s="803"/>
      <c r="AJ66" s="843"/>
      <c r="AK66" s="707" t="s">
        <v>374</v>
      </c>
      <c r="AL66" s="731"/>
      <c r="AM66" s="731"/>
      <c r="AN66" s="731"/>
      <c r="AO66" s="732"/>
      <c r="AP66" s="707" t="s">
        <v>375</v>
      </c>
      <c r="AQ66" s="708"/>
      <c r="AR66" s="708"/>
      <c r="AS66" s="708"/>
      <c r="AT66" s="709"/>
      <c r="AU66" s="707" t="s">
        <v>390</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532</v>
      </c>
      <c r="C68" s="860"/>
      <c r="D68" s="860"/>
      <c r="E68" s="860"/>
      <c r="F68" s="860"/>
      <c r="G68" s="860"/>
      <c r="H68" s="860"/>
      <c r="I68" s="860"/>
      <c r="J68" s="860"/>
      <c r="K68" s="860"/>
      <c r="L68" s="860"/>
      <c r="M68" s="860"/>
      <c r="N68" s="860"/>
      <c r="O68" s="860"/>
      <c r="P68" s="861"/>
      <c r="Q68" s="862">
        <v>10962</v>
      </c>
      <c r="R68" s="856"/>
      <c r="S68" s="856"/>
      <c r="T68" s="856"/>
      <c r="U68" s="856"/>
      <c r="V68" s="856">
        <v>10832</v>
      </c>
      <c r="W68" s="856"/>
      <c r="X68" s="856"/>
      <c r="Y68" s="856"/>
      <c r="Z68" s="856"/>
      <c r="AA68" s="856">
        <v>130</v>
      </c>
      <c r="AB68" s="856"/>
      <c r="AC68" s="856"/>
      <c r="AD68" s="856"/>
      <c r="AE68" s="856"/>
      <c r="AF68" s="856">
        <v>130</v>
      </c>
      <c r="AG68" s="856"/>
      <c r="AH68" s="856"/>
      <c r="AI68" s="856"/>
      <c r="AJ68" s="856"/>
      <c r="AK68" s="856">
        <v>71</v>
      </c>
      <c r="AL68" s="856"/>
      <c r="AM68" s="856"/>
      <c r="AN68" s="856"/>
      <c r="AO68" s="856"/>
      <c r="AP68" s="856"/>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533</v>
      </c>
      <c r="C69" s="864"/>
      <c r="D69" s="864"/>
      <c r="E69" s="864"/>
      <c r="F69" s="864"/>
      <c r="G69" s="864"/>
      <c r="H69" s="864"/>
      <c r="I69" s="864"/>
      <c r="J69" s="864"/>
      <c r="K69" s="864"/>
      <c r="L69" s="864"/>
      <c r="M69" s="864"/>
      <c r="N69" s="864"/>
      <c r="O69" s="864"/>
      <c r="P69" s="865"/>
      <c r="Q69" s="866">
        <v>121</v>
      </c>
      <c r="R69" s="821"/>
      <c r="S69" s="821"/>
      <c r="T69" s="821"/>
      <c r="U69" s="821"/>
      <c r="V69" s="821">
        <v>107</v>
      </c>
      <c r="W69" s="821"/>
      <c r="X69" s="821"/>
      <c r="Y69" s="821"/>
      <c r="Z69" s="821"/>
      <c r="AA69" s="821">
        <v>14</v>
      </c>
      <c r="AB69" s="821"/>
      <c r="AC69" s="821"/>
      <c r="AD69" s="821"/>
      <c r="AE69" s="821"/>
      <c r="AF69" s="821">
        <v>14</v>
      </c>
      <c r="AG69" s="821"/>
      <c r="AH69" s="821"/>
      <c r="AI69" s="821"/>
      <c r="AJ69" s="821"/>
      <c r="AK69" s="821">
        <v>15</v>
      </c>
      <c r="AL69" s="821"/>
      <c r="AM69" s="821"/>
      <c r="AN69" s="821"/>
      <c r="AO69" s="821"/>
      <c r="AP69" s="821"/>
      <c r="AQ69" s="821"/>
      <c r="AR69" s="821"/>
      <c r="AS69" s="821"/>
      <c r="AT69" s="821"/>
      <c r="AU69" s="821"/>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535</v>
      </c>
      <c r="C70" s="864"/>
      <c r="D70" s="864"/>
      <c r="E70" s="864"/>
      <c r="F70" s="864"/>
      <c r="G70" s="864"/>
      <c r="H70" s="864"/>
      <c r="I70" s="864"/>
      <c r="J70" s="864"/>
      <c r="K70" s="864"/>
      <c r="L70" s="864"/>
      <c r="M70" s="864"/>
      <c r="N70" s="864"/>
      <c r="O70" s="864"/>
      <c r="P70" s="865"/>
      <c r="Q70" s="866">
        <v>3533</v>
      </c>
      <c r="R70" s="821"/>
      <c r="S70" s="821"/>
      <c r="T70" s="821"/>
      <c r="U70" s="821"/>
      <c r="V70" s="821">
        <v>3367</v>
      </c>
      <c r="W70" s="821"/>
      <c r="X70" s="821"/>
      <c r="Y70" s="821"/>
      <c r="Z70" s="821"/>
      <c r="AA70" s="821">
        <v>166</v>
      </c>
      <c r="AB70" s="821"/>
      <c r="AC70" s="821"/>
      <c r="AD70" s="821"/>
      <c r="AE70" s="821"/>
      <c r="AF70" s="821">
        <v>138</v>
      </c>
      <c r="AG70" s="821"/>
      <c r="AH70" s="821"/>
      <c r="AI70" s="821"/>
      <c r="AJ70" s="821"/>
      <c r="AK70" s="821">
        <v>0</v>
      </c>
      <c r="AL70" s="821"/>
      <c r="AM70" s="821"/>
      <c r="AN70" s="821"/>
      <c r="AO70" s="821"/>
      <c r="AP70" s="821">
        <v>111</v>
      </c>
      <c r="AQ70" s="821"/>
      <c r="AR70" s="821"/>
      <c r="AS70" s="821"/>
      <c r="AT70" s="821"/>
      <c r="AU70" s="821">
        <v>111</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c r="C71" s="864"/>
      <c r="D71" s="864"/>
      <c r="E71" s="864"/>
      <c r="F71" s="864"/>
      <c r="G71" s="864"/>
      <c r="H71" s="864"/>
      <c r="I71" s="864"/>
      <c r="J71" s="864"/>
      <c r="K71" s="864"/>
      <c r="L71" s="864"/>
      <c r="M71" s="864"/>
      <c r="N71" s="864"/>
      <c r="O71" s="864"/>
      <c r="P71" s="865"/>
      <c r="Q71" s="86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366</v>
      </c>
      <c r="B88" s="780" t="s">
        <v>391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144</v>
      </c>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780" t="s">
        <v>392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38</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399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400</v>
      </c>
      <c r="AB109" s="885"/>
      <c r="AC109" s="885"/>
      <c r="AD109" s="885"/>
      <c r="AE109" s="886"/>
      <c r="AF109" s="884" t="s">
        <v>286</v>
      </c>
      <c r="AG109" s="885"/>
      <c r="AH109" s="885"/>
      <c r="AI109" s="885"/>
      <c r="AJ109" s="886"/>
      <c r="AK109" s="884" t="s">
        <v>285</v>
      </c>
      <c r="AL109" s="885"/>
      <c r="AM109" s="885"/>
      <c r="AN109" s="885"/>
      <c r="AO109" s="886"/>
      <c r="AP109" s="884" t="s">
        <v>401</v>
      </c>
      <c r="AQ109" s="885"/>
      <c r="AR109" s="885"/>
      <c r="AS109" s="885"/>
      <c r="AT109" s="887"/>
      <c r="AU109" s="904" t="s">
        <v>399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400</v>
      </c>
      <c r="BR109" s="885"/>
      <c r="BS109" s="885"/>
      <c r="BT109" s="885"/>
      <c r="BU109" s="886"/>
      <c r="BV109" s="884" t="s">
        <v>286</v>
      </c>
      <c r="BW109" s="885"/>
      <c r="BX109" s="885"/>
      <c r="BY109" s="885"/>
      <c r="BZ109" s="886"/>
      <c r="CA109" s="884" t="s">
        <v>285</v>
      </c>
      <c r="CB109" s="885"/>
      <c r="CC109" s="885"/>
      <c r="CD109" s="885"/>
      <c r="CE109" s="886"/>
      <c r="CF109" s="905" t="s">
        <v>401</v>
      </c>
      <c r="CG109" s="905"/>
      <c r="CH109" s="905"/>
      <c r="CI109" s="905"/>
      <c r="CJ109" s="905"/>
      <c r="CK109" s="884" t="s">
        <v>402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400</v>
      </c>
      <c r="DH109" s="885"/>
      <c r="DI109" s="885"/>
      <c r="DJ109" s="885"/>
      <c r="DK109" s="886"/>
      <c r="DL109" s="884" t="s">
        <v>286</v>
      </c>
      <c r="DM109" s="885"/>
      <c r="DN109" s="885"/>
      <c r="DO109" s="885"/>
      <c r="DP109" s="886"/>
      <c r="DQ109" s="884" t="s">
        <v>285</v>
      </c>
      <c r="DR109" s="885"/>
      <c r="DS109" s="885"/>
      <c r="DT109" s="885"/>
      <c r="DU109" s="886"/>
      <c r="DV109" s="884" t="s">
        <v>401</v>
      </c>
      <c r="DW109" s="885"/>
      <c r="DX109" s="885"/>
      <c r="DY109" s="885"/>
      <c r="DZ109" s="887"/>
    </row>
    <row r="110" spans="1:131" s="199" customFormat="1" ht="26.25" customHeight="1" x14ac:dyDescent="0.15">
      <c r="A110" s="888" t="s">
        <v>403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298743</v>
      </c>
      <c r="AB110" s="892"/>
      <c r="AC110" s="892"/>
      <c r="AD110" s="892"/>
      <c r="AE110" s="893"/>
      <c r="AF110" s="894">
        <v>293853</v>
      </c>
      <c r="AG110" s="892"/>
      <c r="AH110" s="892"/>
      <c r="AI110" s="892"/>
      <c r="AJ110" s="893"/>
      <c r="AK110" s="894">
        <v>297213</v>
      </c>
      <c r="AL110" s="892"/>
      <c r="AM110" s="892"/>
      <c r="AN110" s="892"/>
      <c r="AO110" s="893"/>
      <c r="AP110" s="895">
        <v>17.3</v>
      </c>
      <c r="AQ110" s="896"/>
      <c r="AR110" s="896"/>
      <c r="AS110" s="896"/>
      <c r="AT110" s="897"/>
      <c r="AU110" s="898" t="s">
        <v>61</v>
      </c>
      <c r="AV110" s="899"/>
      <c r="AW110" s="899"/>
      <c r="AX110" s="899"/>
      <c r="AY110" s="899"/>
      <c r="AZ110" s="940" t="s">
        <v>404</v>
      </c>
      <c r="BA110" s="889"/>
      <c r="BB110" s="889"/>
      <c r="BC110" s="889"/>
      <c r="BD110" s="889"/>
      <c r="BE110" s="889"/>
      <c r="BF110" s="889"/>
      <c r="BG110" s="889"/>
      <c r="BH110" s="889"/>
      <c r="BI110" s="889"/>
      <c r="BJ110" s="889"/>
      <c r="BK110" s="889"/>
      <c r="BL110" s="889"/>
      <c r="BM110" s="889"/>
      <c r="BN110" s="889"/>
      <c r="BO110" s="889"/>
      <c r="BP110" s="890"/>
      <c r="BQ110" s="926">
        <v>3005398</v>
      </c>
      <c r="BR110" s="927"/>
      <c r="BS110" s="927"/>
      <c r="BT110" s="927"/>
      <c r="BU110" s="927"/>
      <c r="BV110" s="927">
        <v>3234965</v>
      </c>
      <c r="BW110" s="927"/>
      <c r="BX110" s="927"/>
      <c r="BY110" s="927"/>
      <c r="BZ110" s="927"/>
      <c r="CA110" s="927">
        <v>3529191</v>
      </c>
      <c r="CB110" s="927"/>
      <c r="CC110" s="927"/>
      <c r="CD110" s="927"/>
      <c r="CE110" s="927"/>
      <c r="CF110" s="941">
        <v>205.6</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1822437</v>
      </c>
      <c r="BR112" s="920"/>
      <c r="BS112" s="920"/>
      <c r="BT112" s="920"/>
      <c r="BU112" s="920"/>
      <c r="BV112" s="920">
        <v>1760353</v>
      </c>
      <c r="BW112" s="920"/>
      <c r="BX112" s="920"/>
      <c r="BY112" s="920"/>
      <c r="BZ112" s="920"/>
      <c r="CA112" s="920">
        <v>1714339</v>
      </c>
      <c r="CB112" s="920"/>
      <c r="CC112" s="920"/>
      <c r="CD112" s="920"/>
      <c r="CE112" s="920"/>
      <c r="CF112" s="914">
        <v>99.9</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138819</v>
      </c>
      <c r="AB113" s="934"/>
      <c r="AC113" s="934"/>
      <c r="AD113" s="934"/>
      <c r="AE113" s="935"/>
      <c r="AF113" s="936">
        <v>135636</v>
      </c>
      <c r="AG113" s="934"/>
      <c r="AH113" s="934"/>
      <c r="AI113" s="934"/>
      <c r="AJ113" s="935"/>
      <c r="AK113" s="936">
        <v>156814</v>
      </c>
      <c r="AL113" s="934"/>
      <c r="AM113" s="934"/>
      <c r="AN113" s="934"/>
      <c r="AO113" s="935"/>
      <c r="AP113" s="937">
        <v>9.1</v>
      </c>
      <c r="AQ113" s="938"/>
      <c r="AR113" s="938"/>
      <c r="AS113" s="938"/>
      <c r="AT113" s="939"/>
      <c r="AU113" s="900"/>
      <c r="AV113" s="901"/>
      <c r="AW113" s="901"/>
      <c r="AX113" s="901"/>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10751</v>
      </c>
      <c r="BR113" s="920"/>
      <c r="BS113" s="920"/>
      <c r="BT113" s="920"/>
      <c r="BU113" s="920"/>
      <c r="BV113" s="920">
        <v>7292</v>
      </c>
      <c r="BW113" s="920"/>
      <c r="BX113" s="920"/>
      <c r="BY113" s="920"/>
      <c r="BZ113" s="920"/>
      <c r="CA113" s="920">
        <v>4500</v>
      </c>
      <c r="CB113" s="920"/>
      <c r="CC113" s="920"/>
      <c r="CD113" s="920"/>
      <c r="CE113" s="920"/>
      <c r="CF113" s="914">
        <v>0.3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3273</v>
      </c>
      <c r="AB114" s="959"/>
      <c r="AC114" s="959"/>
      <c r="AD114" s="959"/>
      <c r="AE114" s="960"/>
      <c r="AF114" s="961">
        <v>3219</v>
      </c>
      <c r="AG114" s="959"/>
      <c r="AH114" s="959"/>
      <c r="AI114" s="959"/>
      <c r="AJ114" s="960"/>
      <c r="AK114" s="961">
        <v>2520</v>
      </c>
      <c r="AL114" s="959"/>
      <c r="AM114" s="959"/>
      <c r="AN114" s="959"/>
      <c r="AO114" s="960"/>
      <c r="AP114" s="962">
        <v>0.1</v>
      </c>
      <c r="AQ114" s="963"/>
      <c r="AR114" s="963"/>
      <c r="AS114" s="963"/>
      <c r="AT114" s="964"/>
      <c r="AU114" s="900"/>
      <c r="AV114" s="901"/>
      <c r="AW114" s="901"/>
      <c r="AX114" s="901"/>
      <c r="AY114" s="901"/>
      <c r="AZ114" s="949" t="s">
        <v>418</v>
      </c>
      <c r="BA114" s="950"/>
      <c r="BB114" s="950"/>
      <c r="BC114" s="950"/>
      <c r="BD114" s="950"/>
      <c r="BE114" s="950"/>
      <c r="BF114" s="950"/>
      <c r="BG114" s="950"/>
      <c r="BH114" s="950"/>
      <c r="BI114" s="950"/>
      <c r="BJ114" s="950"/>
      <c r="BK114" s="950"/>
      <c r="BL114" s="950"/>
      <c r="BM114" s="950"/>
      <c r="BN114" s="950"/>
      <c r="BO114" s="950"/>
      <c r="BP114" s="951"/>
      <c r="BQ114" s="919">
        <v>356182</v>
      </c>
      <c r="BR114" s="920"/>
      <c r="BS114" s="920"/>
      <c r="BT114" s="920"/>
      <c r="BU114" s="920"/>
      <c r="BV114" s="920">
        <v>368337</v>
      </c>
      <c r="BW114" s="920"/>
      <c r="BX114" s="920"/>
      <c r="BY114" s="920"/>
      <c r="BZ114" s="920"/>
      <c r="CA114" s="920">
        <v>370904</v>
      </c>
      <c r="CB114" s="920"/>
      <c r="CC114" s="920"/>
      <c r="CD114" s="920"/>
      <c r="CE114" s="920"/>
      <c r="CF114" s="914">
        <v>21.6</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877</v>
      </c>
      <c r="AB115" s="934"/>
      <c r="AC115" s="934"/>
      <c r="AD115" s="934"/>
      <c r="AE115" s="935"/>
      <c r="AF115" s="936">
        <v>1155</v>
      </c>
      <c r="AG115" s="934"/>
      <c r="AH115" s="934"/>
      <c r="AI115" s="934"/>
      <c r="AJ115" s="935"/>
      <c r="AK115" s="936">
        <v>814</v>
      </c>
      <c r="AL115" s="934"/>
      <c r="AM115" s="934"/>
      <c r="AN115" s="934"/>
      <c r="AO115" s="935"/>
      <c r="AP115" s="937">
        <v>0</v>
      </c>
      <c r="AQ115" s="938"/>
      <c r="AR115" s="938"/>
      <c r="AS115" s="938"/>
      <c r="AT115" s="939"/>
      <c r="AU115" s="900"/>
      <c r="AV115" s="901"/>
      <c r="AW115" s="901"/>
      <c r="AX115" s="901"/>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424</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426</v>
      </c>
      <c r="Z117" s="886"/>
      <c r="AA117" s="976">
        <v>441712</v>
      </c>
      <c r="AB117" s="977"/>
      <c r="AC117" s="977"/>
      <c r="AD117" s="977"/>
      <c r="AE117" s="978"/>
      <c r="AF117" s="979">
        <v>433863</v>
      </c>
      <c r="AG117" s="977"/>
      <c r="AH117" s="977"/>
      <c r="AI117" s="977"/>
      <c r="AJ117" s="978"/>
      <c r="AK117" s="979">
        <v>457361</v>
      </c>
      <c r="AL117" s="977"/>
      <c r="AM117" s="977"/>
      <c r="AN117" s="977"/>
      <c r="AO117" s="978"/>
      <c r="AP117" s="980"/>
      <c r="AQ117" s="981"/>
      <c r="AR117" s="981"/>
      <c r="AS117" s="981"/>
      <c r="AT117" s="982"/>
      <c r="AU117" s="900"/>
      <c r="AV117" s="901"/>
      <c r="AW117" s="901"/>
      <c r="AX117" s="901"/>
      <c r="AY117" s="901"/>
      <c r="AZ117" s="967" t="s">
        <v>427</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400</v>
      </c>
      <c r="AB118" s="885"/>
      <c r="AC118" s="885"/>
      <c r="AD118" s="885"/>
      <c r="AE118" s="886"/>
      <c r="AF118" s="884" t="s">
        <v>286</v>
      </c>
      <c r="AG118" s="885"/>
      <c r="AH118" s="885"/>
      <c r="AI118" s="885"/>
      <c r="AJ118" s="886"/>
      <c r="AK118" s="884" t="s">
        <v>285</v>
      </c>
      <c r="AL118" s="885"/>
      <c r="AM118" s="885"/>
      <c r="AN118" s="885"/>
      <c r="AO118" s="886"/>
      <c r="AP118" s="971" t="s">
        <v>401</v>
      </c>
      <c r="AQ118" s="972"/>
      <c r="AR118" s="972"/>
      <c r="AS118" s="972"/>
      <c r="AT118" s="973"/>
      <c r="AU118" s="900"/>
      <c r="AV118" s="901"/>
      <c r="AW118" s="901"/>
      <c r="AX118" s="901"/>
      <c r="AY118" s="901"/>
      <c r="AZ118" s="974" t="s">
        <v>429</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431</v>
      </c>
      <c r="BP119" s="1006"/>
      <c r="BQ119" s="997">
        <v>5194768</v>
      </c>
      <c r="BR119" s="998"/>
      <c r="BS119" s="998"/>
      <c r="BT119" s="998"/>
      <c r="BU119" s="998"/>
      <c r="BV119" s="998">
        <v>5370947</v>
      </c>
      <c r="BW119" s="998"/>
      <c r="BX119" s="998"/>
      <c r="BY119" s="998"/>
      <c r="BZ119" s="998"/>
      <c r="CA119" s="998">
        <v>5618934</v>
      </c>
      <c r="CB119" s="998"/>
      <c r="CC119" s="998"/>
      <c r="CD119" s="998"/>
      <c r="CE119" s="998"/>
      <c r="CF119" s="999"/>
      <c r="CG119" s="1000"/>
      <c r="CH119" s="1000"/>
      <c r="CI119" s="1000"/>
      <c r="CJ119" s="1001"/>
      <c r="CK119" s="947"/>
      <c r="CL119" s="948"/>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433</v>
      </c>
      <c r="AV120" s="990"/>
      <c r="AW120" s="990"/>
      <c r="AX120" s="990"/>
      <c r="AY120" s="991"/>
      <c r="AZ120" s="940" t="s">
        <v>434</v>
      </c>
      <c r="BA120" s="889"/>
      <c r="BB120" s="889"/>
      <c r="BC120" s="889"/>
      <c r="BD120" s="889"/>
      <c r="BE120" s="889"/>
      <c r="BF120" s="889"/>
      <c r="BG120" s="889"/>
      <c r="BH120" s="889"/>
      <c r="BI120" s="889"/>
      <c r="BJ120" s="889"/>
      <c r="BK120" s="889"/>
      <c r="BL120" s="889"/>
      <c r="BM120" s="889"/>
      <c r="BN120" s="889"/>
      <c r="BO120" s="889"/>
      <c r="BP120" s="890"/>
      <c r="BQ120" s="926">
        <v>3162044</v>
      </c>
      <c r="BR120" s="927"/>
      <c r="BS120" s="927"/>
      <c r="BT120" s="927"/>
      <c r="BU120" s="927"/>
      <c r="BV120" s="927">
        <v>2881245</v>
      </c>
      <c r="BW120" s="927"/>
      <c r="BX120" s="927"/>
      <c r="BY120" s="927"/>
      <c r="BZ120" s="927"/>
      <c r="CA120" s="927">
        <v>2875451</v>
      </c>
      <c r="CB120" s="927"/>
      <c r="CC120" s="927"/>
      <c r="CD120" s="927"/>
      <c r="CE120" s="927"/>
      <c r="CF120" s="941">
        <v>167.5</v>
      </c>
      <c r="CG120" s="942"/>
      <c r="CH120" s="942"/>
      <c r="CI120" s="942"/>
      <c r="CJ120" s="942"/>
      <c r="CK120" s="1007" t="s">
        <v>435</v>
      </c>
      <c r="CL120" s="1008"/>
      <c r="CM120" s="1008"/>
      <c r="CN120" s="1008"/>
      <c r="CO120" s="1009"/>
      <c r="CP120" s="1015" t="s">
        <v>383</v>
      </c>
      <c r="CQ120" s="1016"/>
      <c r="CR120" s="1016"/>
      <c r="CS120" s="1016"/>
      <c r="CT120" s="1016"/>
      <c r="CU120" s="1016"/>
      <c r="CV120" s="1016"/>
      <c r="CW120" s="1016"/>
      <c r="CX120" s="1016"/>
      <c r="CY120" s="1016"/>
      <c r="CZ120" s="1016"/>
      <c r="DA120" s="1016"/>
      <c r="DB120" s="1016"/>
      <c r="DC120" s="1016"/>
      <c r="DD120" s="1016"/>
      <c r="DE120" s="1016"/>
      <c r="DF120" s="1017"/>
      <c r="DG120" s="926">
        <v>1179157</v>
      </c>
      <c r="DH120" s="927"/>
      <c r="DI120" s="927"/>
      <c r="DJ120" s="927"/>
      <c r="DK120" s="927"/>
      <c r="DL120" s="927">
        <v>1131338</v>
      </c>
      <c r="DM120" s="927"/>
      <c r="DN120" s="927"/>
      <c r="DO120" s="927"/>
      <c r="DP120" s="927"/>
      <c r="DQ120" s="927">
        <v>1068575</v>
      </c>
      <c r="DR120" s="927"/>
      <c r="DS120" s="927"/>
      <c r="DT120" s="927"/>
      <c r="DU120" s="927"/>
      <c r="DV120" s="928">
        <v>62.3</v>
      </c>
      <c r="DW120" s="928"/>
      <c r="DX120" s="928"/>
      <c r="DY120" s="928"/>
      <c r="DZ120" s="929"/>
    </row>
    <row r="121" spans="1:130" s="199" customFormat="1" ht="26.25" customHeight="1" x14ac:dyDescent="0.15">
      <c r="A121" s="1059"/>
      <c r="B121" s="946"/>
      <c r="C121" s="967" t="s">
        <v>436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437</v>
      </c>
      <c r="BA121" s="950"/>
      <c r="BB121" s="950"/>
      <c r="BC121" s="950"/>
      <c r="BD121" s="950"/>
      <c r="BE121" s="950"/>
      <c r="BF121" s="950"/>
      <c r="BG121" s="950"/>
      <c r="BH121" s="950"/>
      <c r="BI121" s="950"/>
      <c r="BJ121" s="950"/>
      <c r="BK121" s="950"/>
      <c r="BL121" s="950"/>
      <c r="BM121" s="950"/>
      <c r="BN121" s="950"/>
      <c r="BO121" s="950"/>
      <c r="BP121" s="951"/>
      <c r="BQ121" s="919" t="s">
        <v>111</v>
      </c>
      <c r="BR121" s="920"/>
      <c r="BS121" s="920"/>
      <c r="BT121" s="920"/>
      <c r="BU121" s="920"/>
      <c r="BV121" s="920" t="s">
        <v>111</v>
      </c>
      <c r="BW121" s="920"/>
      <c r="BX121" s="920"/>
      <c r="BY121" s="920"/>
      <c r="BZ121" s="920"/>
      <c r="CA121" s="920" t="s">
        <v>111</v>
      </c>
      <c r="CB121" s="920"/>
      <c r="CC121" s="920"/>
      <c r="CD121" s="920"/>
      <c r="CE121" s="920"/>
      <c r="CF121" s="914" t="s">
        <v>111</v>
      </c>
      <c r="CG121" s="915"/>
      <c r="CH121" s="915"/>
      <c r="CI121" s="915"/>
      <c r="CJ121" s="915"/>
      <c r="CK121" s="1010"/>
      <c r="CL121" s="1011"/>
      <c r="CM121" s="1011"/>
      <c r="CN121" s="1011"/>
      <c r="CO121" s="1012"/>
      <c r="CP121" s="1020" t="s">
        <v>380</v>
      </c>
      <c r="CQ121" s="1021"/>
      <c r="CR121" s="1021"/>
      <c r="CS121" s="1021"/>
      <c r="CT121" s="1021"/>
      <c r="CU121" s="1021"/>
      <c r="CV121" s="1021"/>
      <c r="CW121" s="1021"/>
      <c r="CX121" s="1021"/>
      <c r="CY121" s="1021"/>
      <c r="CZ121" s="1021"/>
      <c r="DA121" s="1021"/>
      <c r="DB121" s="1021"/>
      <c r="DC121" s="1021"/>
      <c r="DD121" s="1021"/>
      <c r="DE121" s="1021"/>
      <c r="DF121" s="1022"/>
      <c r="DG121" s="919">
        <v>336321</v>
      </c>
      <c r="DH121" s="920"/>
      <c r="DI121" s="920"/>
      <c r="DJ121" s="920"/>
      <c r="DK121" s="920"/>
      <c r="DL121" s="920">
        <v>319495</v>
      </c>
      <c r="DM121" s="920"/>
      <c r="DN121" s="920"/>
      <c r="DO121" s="920"/>
      <c r="DP121" s="920"/>
      <c r="DQ121" s="920">
        <v>311783</v>
      </c>
      <c r="DR121" s="920"/>
      <c r="DS121" s="920"/>
      <c r="DT121" s="920"/>
      <c r="DU121" s="920"/>
      <c r="DV121" s="921">
        <v>18.2</v>
      </c>
      <c r="DW121" s="921"/>
      <c r="DX121" s="921"/>
      <c r="DY121" s="921"/>
      <c r="DZ121" s="922"/>
    </row>
    <row r="122" spans="1:130" s="199" customFormat="1" ht="26.25" customHeight="1" x14ac:dyDescent="0.15">
      <c r="A122" s="1059"/>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438</v>
      </c>
      <c r="BA122" s="965"/>
      <c r="BB122" s="965"/>
      <c r="BC122" s="965"/>
      <c r="BD122" s="965"/>
      <c r="BE122" s="965"/>
      <c r="BF122" s="965"/>
      <c r="BG122" s="965"/>
      <c r="BH122" s="965"/>
      <c r="BI122" s="965"/>
      <c r="BJ122" s="965"/>
      <c r="BK122" s="965"/>
      <c r="BL122" s="965"/>
      <c r="BM122" s="965"/>
      <c r="BN122" s="965"/>
      <c r="BO122" s="965"/>
      <c r="BP122" s="966"/>
      <c r="BQ122" s="997">
        <v>3322631</v>
      </c>
      <c r="BR122" s="998"/>
      <c r="BS122" s="998"/>
      <c r="BT122" s="998"/>
      <c r="BU122" s="998"/>
      <c r="BV122" s="998">
        <v>3214030</v>
      </c>
      <c r="BW122" s="998"/>
      <c r="BX122" s="998"/>
      <c r="BY122" s="998"/>
      <c r="BZ122" s="998"/>
      <c r="CA122" s="998">
        <v>3066938</v>
      </c>
      <c r="CB122" s="998"/>
      <c r="CC122" s="998"/>
      <c r="CD122" s="998"/>
      <c r="CE122" s="998"/>
      <c r="CF122" s="1018">
        <v>178.7</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v>270606</v>
      </c>
      <c r="DH122" s="920"/>
      <c r="DI122" s="920"/>
      <c r="DJ122" s="920"/>
      <c r="DK122" s="920"/>
      <c r="DL122" s="920">
        <v>275797</v>
      </c>
      <c r="DM122" s="920"/>
      <c r="DN122" s="920"/>
      <c r="DO122" s="920"/>
      <c r="DP122" s="920"/>
      <c r="DQ122" s="920">
        <v>302718</v>
      </c>
      <c r="DR122" s="920"/>
      <c r="DS122" s="920"/>
      <c r="DT122" s="920"/>
      <c r="DU122" s="920"/>
      <c r="DV122" s="921">
        <v>17.600000000000001</v>
      </c>
      <c r="DW122" s="921"/>
      <c r="DX122" s="921"/>
      <c r="DY122" s="921"/>
      <c r="DZ122" s="922"/>
    </row>
    <row r="123" spans="1:130" s="199" customFormat="1" ht="26.25" customHeight="1" x14ac:dyDescent="0.15">
      <c r="A123" s="1059"/>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439</v>
      </c>
      <c r="BP123" s="1006"/>
      <c r="BQ123" s="1065">
        <v>6484675</v>
      </c>
      <c r="BR123" s="1066"/>
      <c r="BS123" s="1066"/>
      <c r="BT123" s="1066"/>
      <c r="BU123" s="1066"/>
      <c r="BV123" s="1066">
        <v>6095275</v>
      </c>
      <c r="BW123" s="1066"/>
      <c r="BX123" s="1066"/>
      <c r="BY123" s="1066"/>
      <c r="BZ123" s="1066"/>
      <c r="CA123" s="1066">
        <v>5942389</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v>36353</v>
      </c>
      <c r="DH123" s="959"/>
      <c r="DI123" s="959"/>
      <c r="DJ123" s="959"/>
      <c r="DK123" s="960"/>
      <c r="DL123" s="961">
        <v>33723</v>
      </c>
      <c r="DM123" s="959"/>
      <c r="DN123" s="959"/>
      <c r="DO123" s="959"/>
      <c r="DP123" s="960"/>
      <c r="DQ123" s="961">
        <v>31263</v>
      </c>
      <c r="DR123" s="959"/>
      <c r="DS123" s="959"/>
      <c r="DT123" s="959"/>
      <c r="DU123" s="960"/>
      <c r="DV123" s="962">
        <v>1.8</v>
      </c>
      <c r="DW123" s="963"/>
      <c r="DX123" s="963"/>
      <c r="DY123" s="963"/>
      <c r="DZ123" s="964"/>
    </row>
    <row r="124" spans="1:130" s="199" customFormat="1" ht="26.25" customHeight="1" thickBot="1" x14ac:dyDescent="0.2">
      <c r="A124" s="1059"/>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441</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877</v>
      </c>
      <c r="AB127" s="959"/>
      <c r="AC127" s="959"/>
      <c r="AD127" s="959"/>
      <c r="AE127" s="960"/>
      <c r="AF127" s="961">
        <v>1155</v>
      </c>
      <c r="AG127" s="959"/>
      <c r="AH127" s="959"/>
      <c r="AI127" s="959"/>
      <c r="AJ127" s="960"/>
      <c r="AK127" s="961">
        <v>814</v>
      </c>
      <c r="AL127" s="959"/>
      <c r="AM127" s="959"/>
      <c r="AN127" s="959"/>
      <c r="AO127" s="960"/>
      <c r="AP127" s="962">
        <v>0</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t="s">
        <v>111</v>
      </c>
      <c r="AB128" s="1048"/>
      <c r="AC128" s="1048"/>
      <c r="AD128" s="1048"/>
      <c r="AE128" s="1049"/>
      <c r="AF128" s="1050" t="s">
        <v>111</v>
      </c>
      <c r="AG128" s="1048"/>
      <c r="AH128" s="1048"/>
      <c r="AI128" s="1048"/>
      <c r="AJ128" s="1049"/>
      <c r="AK128" s="1050" t="s">
        <v>111</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111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2022770</v>
      </c>
      <c r="AB129" s="959"/>
      <c r="AC129" s="959"/>
      <c r="AD129" s="959"/>
      <c r="AE129" s="960"/>
      <c r="AF129" s="961">
        <v>2060107</v>
      </c>
      <c r="AG129" s="959"/>
      <c r="AH129" s="959"/>
      <c r="AI129" s="959"/>
      <c r="AJ129" s="960"/>
      <c r="AK129" s="961">
        <v>2035485</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458</v>
      </c>
      <c r="X130" s="1074"/>
      <c r="Y130" s="1074"/>
      <c r="Z130" s="1075"/>
      <c r="AA130" s="958">
        <v>350932</v>
      </c>
      <c r="AB130" s="959"/>
      <c r="AC130" s="959"/>
      <c r="AD130" s="959"/>
      <c r="AE130" s="960"/>
      <c r="AF130" s="961">
        <v>330934</v>
      </c>
      <c r="AG130" s="959"/>
      <c r="AH130" s="959"/>
      <c r="AI130" s="959"/>
      <c r="AJ130" s="960"/>
      <c r="AK130" s="961">
        <v>319096</v>
      </c>
      <c r="AL130" s="959"/>
      <c r="AM130" s="959"/>
      <c r="AN130" s="959"/>
      <c r="AO130" s="960"/>
      <c r="AP130" s="1076"/>
      <c r="AQ130" s="1077"/>
      <c r="AR130" s="1077"/>
      <c r="AS130" s="1077"/>
      <c r="AT130" s="1078"/>
      <c r="AU130" s="237"/>
      <c r="AV130" s="237"/>
      <c r="AW130" s="237"/>
      <c r="AX130" s="1067" t="s">
        <v>459</v>
      </c>
      <c r="AY130" s="950"/>
      <c r="AZ130" s="950"/>
      <c r="BA130" s="950"/>
      <c r="BB130" s="950"/>
      <c r="BC130" s="950"/>
      <c r="BD130" s="950"/>
      <c r="BE130" s="951"/>
      <c r="BF130" s="1104">
        <v>6.4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05">
        <v>1671838</v>
      </c>
      <c r="AB131" s="984"/>
      <c r="AC131" s="984"/>
      <c r="AD131" s="984"/>
      <c r="AE131" s="985"/>
      <c r="AF131" s="983">
        <v>1729173</v>
      </c>
      <c r="AG131" s="984"/>
      <c r="AH131" s="984"/>
      <c r="AI131" s="984"/>
      <c r="AJ131" s="985"/>
      <c r="AK131" s="983">
        <v>1716389</v>
      </c>
      <c r="AL131" s="984"/>
      <c r="AM131" s="984"/>
      <c r="AN131" s="984"/>
      <c r="AO131" s="985"/>
      <c r="AP131" s="1114"/>
      <c r="AQ131" s="1115"/>
      <c r="AR131" s="1115"/>
      <c r="AS131" s="1115"/>
      <c r="AT131" s="1116"/>
      <c r="AU131" s="237"/>
      <c r="AV131" s="237"/>
      <c r="AW131" s="237"/>
      <c r="AX131" s="1086" t="s">
        <v>461</v>
      </c>
      <c r="AY131" s="1037"/>
      <c r="AZ131" s="1037"/>
      <c r="BA131" s="1037"/>
      <c r="BB131" s="1037"/>
      <c r="BC131" s="1037"/>
      <c r="BD131" s="1037"/>
      <c r="BE131" s="1038"/>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463</v>
      </c>
      <c r="W132" s="1097"/>
      <c r="X132" s="1097"/>
      <c r="Y132" s="1097"/>
      <c r="Z132" s="1098"/>
      <c r="AA132" s="1099">
        <v>5.429951945</v>
      </c>
      <c r="AB132" s="1100"/>
      <c r="AC132" s="1100"/>
      <c r="AD132" s="1100"/>
      <c r="AE132" s="1101"/>
      <c r="AF132" s="1102">
        <v>5.9524986799999997</v>
      </c>
      <c r="AG132" s="1100"/>
      <c r="AH132" s="1100"/>
      <c r="AI132" s="1100"/>
      <c r="AJ132" s="1101"/>
      <c r="AK132" s="1102">
        <v>8.0555748139999999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464</v>
      </c>
      <c r="W133" s="1080"/>
      <c r="X133" s="1080"/>
      <c r="Y133" s="1080"/>
      <c r="Z133" s="1081"/>
      <c r="AA133" s="1082">
        <v>6.1</v>
      </c>
      <c r="AB133" s="1083"/>
      <c r="AC133" s="1083"/>
      <c r="AD133" s="1083"/>
      <c r="AE133" s="1084"/>
      <c r="AF133" s="1082">
        <v>6.1</v>
      </c>
      <c r="AG133" s="1083"/>
      <c r="AH133" s="1083"/>
      <c r="AI133" s="1083"/>
      <c r="AJ133" s="1084"/>
      <c r="AK133" s="1082">
        <v>6.4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20" t="s">
        <v>467</v>
      </c>
      <c r="L7" s="256"/>
      <c r="M7" s="257" t="s">
        <v>468</v>
      </c>
      <c r="N7" s="258"/>
    </row>
    <row r="8" spans="1:16" x14ac:dyDescent="0.15">
      <c r="A8" s="250"/>
      <c r="B8" s="246"/>
      <c r="C8" s="246"/>
      <c r="D8" s="246"/>
      <c r="E8" s="246"/>
      <c r="F8" s="246"/>
      <c r="G8" s="259"/>
      <c r="H8" s="260"/>
      <c r="I8" s="260"/>
      <c r="J8" s="261"/>
      <c r="K8" s="1121"/>
      <c r="L8" s="262" t="s">
        <v>469</v>
      </c>
      <c r="M8" s="263" t="s">
        <v>470</v>
      </c>
      <c r="N8" s="264" t="s">
        <v>471</v>
      </c>
    </row>
    <row r="9" spans="1:16" x14ac:dyDescent="0.15">
      <c r="A9" s="250"/>
      <c r="B9" s="246"/>
      <c r="C9" s="246"/>
      <c r="D9" s="246"/>
      <c r="E9" s="246"/>
      <c r="F9" s="246"/>
      <c r="G9" s="1122" t="s">
        <v>472</v>
      </c>
      <c r="H9" s="1123"/>
      <c r="I9" s="1123"/>
      <c r="J9" s="1124"/>
      <c r="K9" s="265">
        <v>511147</v>
      </c>
      <c r="L9" s="266">
        <v>116249</v>
      </c>
      <c r="M9" s="267">
        <v>160295</v>
      </c>
      <c r="N9" s="268">
        <v>-27.5</v>
      </c>
    </row>
    <row r="10" spans="1:16" x14ac:dyDescent="0.15">
      <c r="A10" s="250"/>
      <c r="B10" s="246"/>
      <c r="C10" s="246"/>
      <c r="D10" s="246"/>
      <c r="E10" s="246"/>
      <c r="F10" s="246"/>
      <c r="G10" s="1122" t="s">
        <v>473</v>
      </c>
      <c r="H10" s="1123"/>
      <c r="I10" s="1123"/>
      <c r="J10" s="1124"/>
      <c r="K10" s="269">
        <v>53385</v>
      </c>
      <c r="L10" s="270">
        <v>12141</v>
      </c>
      <c r="M10" s="271">
        <v>18795</v>
      </c>
      <c r="N10" s="272">
        <v>-35.4</v>
      </c>
    </row>
    <row r="11" spans="1:16" ht="13.5" customHeight="1" x14ac:dyDescent="0.15">
      <c r="A11" s="250"/>
      <c r="B11" s="246"/>
      <c r="C11" s="246"/>
      <c r="D11" s="246"/>
      <c r="E11" s="246"/>
      <c r="F11" s="246"/>
      <c r="G11" s="1122" t="s">
        <v>474</v>
      </c>
      <c r="H11" s="1123"/>
      <c r="I11" s="1123"/>
      <c r="J11" s="1124"/>
      <c r="K11" s="269">
        <v>127991</v>
      </c>
      <c r="L11" s="270">
        <v>29109</v>
      </c>
      <c r="M11" s="271">
        <v>26340</v>
      </c>
      <c r="N11" s="272">
        <v>10.5</v>
      </c>
    </row>
    <row r="12" spans="1:16" ht="13.5" customHeight="1" x14ac:dyDescent="0.15">
      <c r="A12" s="250"/>
      <c r="B12" s="246"/>
      <c r="C12" s="246"/>
      <c r="D12" s="246"/>
      <c r="E12" s="246"/>
      <c r="F12" s="246"/>
      <c r="G12" s="1122" t="s">
        <v>475</v>
      </c>
      <c r="H12" s="1123"/>
      <c r="I12" s="1123"/>
      <c r="J12" s="1124"/>
      <c r="K12" s="269" t="s">
        <v>476</v>
      </c>
      <c r="L12" s="270" t="s">
        <v>476</v>
      </c>
      <c r="M12" s="271">
        <v>1514</v>
      </c>
      <c r="N12" s="272" t="s">
        <v>476</v>
      </c>
    </row>
    <row r="13" spans="1:16" ht="13.5" customHeight="1" x14ac:dyDescent="0.15">
      <c r="A13" s="250"/>
      <c r="B13" s="246"/>
      <c r="C13" s="246"/>
      <c r="D13" s="246"/>
      <c r="E13" s="246"/>
      <c r="F13" s="246"/>
      <c r="G13" s="1122" t="s">
        <v>477</v>
      </c>
      <c r="H13" s="1123"/>
      <c r="I13" s="1123"/>
      <c r="J13" s="1124"/>
      <c r="K13" s="269" t="s">
        <v>476</v>
      </c>
      <c r="L13" s="270" t="s">
        <v>476</v>
      </c>
      <c r="M13" s="271" t="s">
        <v>476</v>
      </c>
      <c r="N13" s="272" t="s">
        <v>476</v>
      </c>
    </row>
    <row r="14" spans="1:16" ht="13.5" customHeight="1" x14ac:dyDescent="0.15">
      <c r="A14" s="250"/>
      <c r="B14" s="246"/>
      <c r="C14" s="246"/>
      <c r="D14" s="246"/>
      <c r="E14" s="246"/>
      <c r="F14" s="246"/>
      <c r="G14" s="1122" t="s">
        <v>478</v>
      </c>
      <c r="H14" s="1123"/>
      <c r="I14" s="1123"/>
      <c r="J14" s="1124"/>
      <c r="K14" s="269">
        <v>5198</v>
      </c>
      <c r="L14" s="270">
        <v>1182</v>
      </c>
      <c r="M14" s="271">
        <v>7022</v>
      </c>
      <c r="N14" s="272">
        <v>-83.2</v>
      </c>
    </row>
    <row r="15" spans="1:16" ht="13.5" customHeight="1" x14ac:dyDescent="0.15">
      <c r="A15" s="250"/>
      <c r="B15" s="246"/>
      <c r="C15" s="246"/>
      <c r="D15" s="246"/>
      <c r="E15" s="246"/>
      <c r="F15" s="246"/>
      <c r="G15" s="1122" t="s">
        <v>479</v>
      </c>
      <c r="H15" s="1123"/>
      <c r="I15" s="1123"/>
      <c r="J15" s="1124"/>
      <c r="K15" s="269">
        <v>57630</v>
      </c>
      <c r="L15" s="270">
        <v>13107</v>
      </c>
      <c r="M15" s="271">
        <v>5072</v>
      </c>
      <c r="N15" s="272">
        <v>158.4</v>
      </c>
    </row>
    <row r="16" spans="1:16" x14ac:dyDescent="0.15">
      <c r="A16" s="250"/>
      <c r="B16" s="246"/>
      <c r="C16" s="246"/>
      <c r="D16" s="246"/>
      <c r="E16" s="246"/>
      <c r="F16" s="246"/>
      <c r="G16" s="1125" t="s">
        <v>480</v>
      </c>
      <c r="H16" s="1126"/>
      <c r="I16" s="1126"/>
      <c r="J16" s="1127"/>
      <c r="K16" s="270">
        <v>-42130</v>
      </c>
      <c r="L16" s="270">
        <v>-9582</v>
      </c>
      <c r="M16" s="271">
        <v>-16946</v>
      </c>
      <c r="N16" s="272">
        <v>-43.5</v>
      </c>
    </row>
    <row r="17" spans="1:16" x14ac:dyDescent="0.15">
      <c r="A17" s="250"/>
      <c r="B17" s="246"/>
      <c r="C17" s="246"/>
      <c r="D17" s="246"/>
      <c r="E17" s="246"/>
      <c r="F17" s="246"/>
      <c r="G17" s="1125" t="s">
        <v>169</v>
      </c>
      <c r="H17" s="1126"/>
      <c r="I17" s="1126"/>
      <c r="J17" s="1127"/>
      <c r="K17" s="270">
        <v>713221</v>
      </c>
      <c r="L17" s="270">
        <v>162206</v>
      </c>
      <c r="M17" s="271">
        <v>202093</v>
      </c>
      <c r="N17" s="272">
        <v>-19.7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17" t="s">
        <v>485</v>
      </c>
      <c r="H21" s="1118"/>
      <c r="I21" s="1118"/>
      <c r="J21" s="1119"/>
      <c r="K21" s="282">
        <v>14.56</v>
      </c>
      <c r="L21" s="283">
        <v>18.46</v>
      </c>
      <c r="M21" s="284">
        <v>-3.9</v>
      </c>
      <c r="N21" s="251"/>
      <c r="O21" s="285"/>
      <c r="P21" s="281"/>
    </row>
    <row r="22" spans="1:16" s="286" customFormat="1" x14ac:dyDescent="0.15">
      <c r="A22" s="281"/>
      <c r="B22" s="251"/>
      <c r="C22" s="251"/>
      <c r="D22" s="251"/>
      <c r="E22" s="251"/>
      <c r="F22" s="251"/>
      <c r="G22" s="1117" t="s">
        <v>486</v>
      </c>
      <c r="H22" s="1118"/>
      <c r="I22" s="1118"/>
      <c r="J22" s="1119"/>
      <c r="K22" s="287">
        <v>91</v>
      </c>
      <c r="L22" s="288">
        <v>94.7</v>
      </c>
      <c r="M22" s="289">
        <v>-3.7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20" t="s">
        <v>467</v>
      </c>
      <c r="L30" s="256"/>
      <c r="M30" s="257" t="s">
        <v>468</v>
      </c>
      <c r="N30" s="258"/>
    </row>
    <row r="31" spans="1:16" x14ac:dyDescent="0.15">
      <c r="A31" s="250"/>
      <c r="B31" s="246"/>
      <c r="C31" s="246"/>
      <c r="D31" s="246"/>
      <c r="E31" s="246"/>
      <c r="F31" s="246"/>
      <c r="G31" s="259"/>
      <c r="H31" s="260"/>
      <c r="I31" s="260"/>
      <c r="J31" s="261"/>
      <c r="K31" s="1121"/>
      <c r="L31" s="262" t="s">
        <v>469</v>
      </c>
      <c r="M31" s="263" t="s">
        <v>470</v>
      </c>
      <c r="N31" s="264" t="s">
        <v>471</v>
      </c>
    </row>
    <row r="32" spans="1:16" ht="27" customHeight="1" x14ac:dyDescent="0.15">
      <c r="A32" s="250"/>
      <c r="B32" s="246"/>
      <c r="C32" s="246"/>
      <c r="D32" s="246"/>
      <c r="E32" s="246"/>
      <c r="F32" s="246"/>
      <c r="G32" s="1133" t="s">
        <v>490</v>
      </c>
      <c r="H32" s="1134"/>
      <c r="I32" s="1134"/>
      <c r="J32" s="1135"/>
      <c r="K32" s="296">
        <v>297213</v>
      </c>
      <c r="L32" s="296">
        <v>67594</v>
      </c>
      <c r="M32" s="297">
        <v>103357</v>
      </c>
      <c r="N32" s="298">
        <v>-34.6</v>
      </c>
    </row>
    <row r="33" spans="1:16" ht="13.5" customHeight="1" x14ac:dyDescent="0.15">
      <c r="A33" s="250"/>
      <c r="B33" s="246"/>
      <c r="C33" s="246"/>
      <c r="D33" s="246"/>
      <c r="E33" s="246"/>
      <c r="F33" s="246"/>
      <c r="G33" s="1133" t="s">
        <v>491</v>
      </c>
      <c r="H33" s="1134"/>
      <c r="I33" s="1134"/>
      <c r="J33" s="1135"/>
      <c r="K33" s="296" t="s">
        <v>476</v>
      </c>
      <c r="L33" s="296" t="s">
        <v>476</v>
      </c>
      <c r="M33" s="297" t="s">
        <v>476</v>
      </c>
      <c r="N33" s="298" t="s">
        <v>476</v>
      </c>
    </row>
    <row r="34" spans="1:16" ht="27" customHeight="1" x14ac:dyDescent="0.15">
      <c r="A34" s="250"/>
      <c r="B34" s="246"/>
      <c r="C34" s="246"/>
      <c r="D34" s="246"/>
      <c r="E34" s="246"/>
      <c r="F34" s="246"/>
      <c r="G34" s="1133" t="s">
        <v>492</v>
      </c>
      <c r="H34" s="1134"/>
      <c r="I34" s="1134"/>
      <c r="J34" s="1135"/>
      <c r="K34" s="296" t="s">
        <v>476</v>
      </c>
      <c r="L34" s="296" t="s">
        <v>476</v>
      </c>
      <c r="M34" s="297" t="s">
        <v>476</v>
      </c>
      <c r="N34" s="298" t="s">
        <v>476</v>
      </c>
    </row>
    <row r="35" spans="1:16" ht="27" customHeight="1" x14ac:dyDescent="0.15">
      <c r="A35" s="250"/>
      <c r="B35" s="246"/>
      <c r="C35" s="246"/>
      <c r="D35" s="246"/>
      <c r="E35" s="246"/>
      <c r="F35" s="246"/>
      <c r="G35" s="1133" t="s">
        <v>493</v>
      </c>
      <c r="H35" s="1134"/>
      <c r="I35" s="1134"/>
      <c r="J35" s="1135"/>
      <c r="K35" s="296">
        <v>156814</v>
      </c>
      <c r="L35" s="296">
        <v>35664</v>
      </c>
      <c r="M35" s="297">
        <v>28799</v>
      </c>
      <c r="N35" s="298">
        <v>23.8</v>
      </c>
    </row>
    <row r="36" spans="1:16" ht="27" customHeight="1" x14ac:dyDescent="0.15">
      <c r="A36" s="250"/>
      <c r="B36" s="246"/>
      <c r="C36" s="246"/>
      <c r="D36" s="246"/>
      <c r="E36" s="246"/>
      <c r="F36" s="246"/>
      <c r="G36" s="1133" t="s">
        <v>494</v>
      </c>
      <c r="H36" s="1134"/>
      <c r="I36" s="1134"/>
      <c r="J36" s="1135"/>
      <c r="K36" s="296">
        <v>2520</v>
      </c>
      <c r="L36" s="296">
        <v>573</v>
      </c>
      <c r="M36" s="297">
        <v>4510</v>
      </c>
      <c r="N36" s="298">
        <v>-87.3</v>
      </c>
    </row>
    <row r="37" spans="1:16" ht="13.5" customHeight="1" x14ac:dyDescent="0.15">
      <c r="A37" s="250"/>
      <c r="B37" s="246"/>
      <c r="C37" s="246"/>
      <c r="D37" s="246"/>
      <c r="E37" s="246"/>
      <c r="F37" s="246"/>
      <c r="G37" s="1133" t="s">
        <v>495</v>
      </c>
      <c r="H37" s="1134"/>
      <c r="I37" s="1134"/>
      <c r="J37" s="1135"/>
      <c r="K37" s="296">
        <v>814</v>
      </c>
      <c r="L37" s="296">
        <v>185</v>
      </c>
      <c r="M37" s="297">
        <v>1276</v>
      </c>
      <c r="N37" s="298">
        <v>-85.5</v>
      </c>
    </row>
    <row r="38" spans="1:16" ht="27" customHeight="1" x14ac:dyDescent="0.15">
      <c r="A38" s="250"/>
      <c r="B38" s="246"/>
      <c r="C38" s="246"/>
      <c r="D38" s="246"/>
      <c r="E38" s="246"/>
      <c r="F38" s="246"/>
      <c r="G38" s="1136" t="s">
        <v>496</v>
      </c>
      <c r="H38" s="1137"/>
      <c r="I38" s="1137"/>
      <c r="J38" s="1138"/>
      <c r="K38" s="299" t="s">
        <v>476</v>
      </c>
      <c r="L38" s="299" t="s">
        <v>476</v>
      </c>
      <c r="M38" s="300">
        <v>40</v>
      </c>
      <c r="N38" s="301" t="s">
        <v>476</v>
      </c>
      <c r="O38" s="295"/>
    </row>
    <row r="39" spans="1:16" x14ac:dyDescent="0.15">
      <c r="A39" s="250"/>
      <c r="B39" s="246"/>
      <c r="C39" s="246"/>
      <c r="D39" s="246"/>
      <c r="E39" s="246"/>
      <c r="F39" s="246"/>
      <c r="G39" s="1136" t="s">
        <v>497</v>
      </c>
      <c r="H39" s="1137"/>
      <c r="I39" s="1137"/>
      <c r="J39" s="1138"/>
      <c r="K39" s="302" t="s">
        <v>476</v>
      </c>
      <c r="L39" s="302" t="s">
        <v>476</v>
      </c>
      <c r="M39" s="303">
        <v>-3340</v>
      </c>
      <c r="N39" s="304" t="s">
        <v>476</v>
      </c>
      <c r="O39" s="295"/>
    </row>
    <row r="40" spans="1:16" ht="27" customHeight="1" x14ac:dyDescent="0.15">
      <c r="A40" s="250"/>
      <c r="B40" s="246"/>
      <c r="C40" s="246"/>
      <c r="D40" s="246"/>
      <c r="E40" s="246"/>
      <c r="F40" s="246"/>
      <c r="G40" s="1133" t="s">
        <v>498</v>
      </c>
      <c r="H40" s="1134"/>
      <c r="I40" s="1134"/>
      <c r="J40" s="1135"/>
      <c r="K40" s="302">
        <v>-319096</v>
      </c>
      <c r="L40" s="302">
        <v>-72571</v>
      </c>
      <c r="M40" s="303">
        <v>-104131</v>
      </c>
      <c r="N40" s="304">
        <v>-30.3</v>
      </c>
      <c r="O40" s="295"/>
    </row>
    <row r="41" spans="1:16" x14ac:dyDescent="0.15">
      <c r="A41" s="250"/>
      <c r="B41" s="246"/>
      <c r="C41" s="246"/>
      <c r="D41" s="246"/>
      <c r="E41" s="246"/>
      <c r="F41" s="246"/>
      <c r="G41" s="1139" t="s">
        <v>280</v>
      </c>
      <c r="H41" s="1140"/>
      <c r="I41" s="1140"/>
      <c r="J41" s="1141"/>
      <c r="K41" s="296">
        <v>138265</v>
      </c>
      <c r="L41" s="302">
        <v>31445</v>
      </c>
      <c r="M41" s="303">
        <v>30511</v>
      </c>
      <c r="N41" s="304">
        <v>3.1</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28" t="s">
        <v>467</v>
      </c>
      <c r="J49" s="1130" t="s">
        <v>502</v>
      </c>
      <c r="K49" s="1131"/>
      <c r="L49" s="1131"/>
      <c r="M49" s="1131"/>
      <c r="N49" s="1132"/>
    </row>
    <row r="50" spans="1:14" x14ac:dyDescent="0.15">
      <c r="A50" s="250"/>
      <c r="B50" s="246"/>
      <c r="C50" s="246"/>
      <c r="D50" s="246"/>
      <c r="E50" s="246"/>
      <c r="F50" s="246"/>
      <c r="G50" s="314"/>
      <c r="H50" s="315"/>
      <c r="I50" s="1129"/>
      <c r="J50" s="316" t="s">
        <v>503</v>
      </c>
      <c r="K50" s="317" t="s">
        <v>504</v>
      </c>
      <c r="L50" s="318" t="s">
        <v>505</v>
      </c>
      <c r="M50" s="319" t="s">
        <v>506</v>
      </c>
      <c r="N50" s="320" t="s">
        <v>507</v>
      </c>
    </row>
    <row r="51" spans="1:14" x14ac:dyDescent="0.15">
      <c r="A51" s="250"/>
      <c r="B51" s="246"/>
      <c r="C51" s="246"/>
      <c r="D51" s="246"/>
      <c r="E51" s="246"/>
      <c r="F51" s="246"/>
      <c r="G51" s="312" t="s">
        <v>508</v>
      </c>
      <c r="H51" s="313"/>
      <c r="I51" s="321">
        <v>1308769</v>
      </c>
      <c r="J51" s="322">
        <v>284391</v>
      </c>
      <c r="K51" s="323">
        <v>146.5</v>
      </c>
      <c r="L51" s="324">
        <v>221823</v>
      </c>
      <c r="M51" s="325">
        <v>10.1</v>
      </c>
      <c r="N51" s="326">
        <v>136.4</v>
      </c>
    </row>
    <row r="52" spans="1:14" x14ac:dyDescent="0.15">
      <c r="A52" s="250"/>
      <c r="B52" s="246"/>
      <c r="C52" s="246"/>
      <c r="D52" s="246"/>
      <c r="E52" s="246"/>
      <c r="F52" s="246"/>
      <c r="G52" s="327"/>
      <c r="H52" s="328" t="s">
        <v>509</v>
      </c>
      <c r="I52" s="329">
        <v>155290</v>
      </c>
      <c r="J52" s="330">
        <v>33744</v>
      </c>
      <c r="K52" s="331">
        <v>-51</v>
      </c>
      <c r="L52" s="332">
        <v>104431</v>
      </c>
      <c r="M52" s="333">
        <v>-11.8</v>
      </c>
      <c r="N52" s="334">
        <v>-39.200000000000003</v>
      </c>
    </row>
    <row r="53" spans="1:14" x14ac:dyDescent="0.15">
      <c r="A53" s="250"/>
      <c r="B53" s="246"/>
      <c r="C53" s="246"/>
      <c r="D53" s="246"/>
      <c r="E53" s="246"/>
      <c r="F53" s="246"/>
      <c r="G53" s="312" t="s">
        <v>510</v>
      </c>
      <c r="H53" s="313"/>
      <c r="I53" s="321">
        <v>3013203</v>
      </c>
      <c r="J53" s="322">
        <v>660790</v>
      </c>
      <c r="K53" s="323">
        <v>132.4</v>
      </c>
      <c r="L53" s="324">
        <v>263041</v>
      </c>
      <c r="M53" s="325">
        <v>18.600000000000001</v>
      </c>
      <c r="N53" s="326">
        <v>113.8</v>
      </c>
    </row>
    <row r="54" spans="1:14" x14ac:dyDescent="0.15">
      <c r="A54" s="250"/>
      <c r="B54" s="246"/>
      <c r="C54" s="246"/>
      <c r="D54" s="246"/>
      <c r="E54" s="246"/>
      <c r="F54" s="246"/>
      <c r="G54" s="327"/>
      <c r="H54" s="328" t="s">
        <v>509</v>
      </c>
      <c r="I54" s="329">
        <v>189989</v>
      </c>
      <c r="J54" s="330">
        <v>41664</v>
      </c>
      <c r="K54" s="331">
        <v>23.5</v>
      </c>
      <c r="L54" s="332">
        <v>103171</v>
      </c>
      <c r="M54" s="333">
        <v>-1.2</v>
      </c>
      <c r="N54" s="334">
        <v>24.7</v>
      </c>
    </row>
    <row r="55" spans="1:14" x14ac:dyDescent="0.15">
      <c r="A55" s="250"/>
      <c r="B55" s="246"/>
      <c r="C55" s="246"/>
      <c r="D55" s="246"/>
      <c r="E55" s="246"/>
      <c r="F55" s="246"/>
      <c r="G55" s="312" t="s">
        <v>511</v>
      </c>
      <c r="H55" s="313"/>
      <c r="I55" s="321">
        <v>4957746</v>
      </c>
      <c r="J55" s="322">
        <v>1102947</v>
      </c>
      <c r="K55" s="323">
        <v>66.900000000000006</v>
      </c>
      <c r="L55" s="324">
        <v>272886</v>
      </c>
      <c r="M55" s="325">
        <v>3.7</v>
      </c>
      <c r="N55" s="326">
        <v>63.2</v>
      </c>
    </row>
    <row r="56" spans="1:14" x14ac:dyDescent="0.15">
      <c r="A56" s="250"/>
      <c r="B56" s="246"/>
      <c r="C56" s="246"/>
      <c r="D56" s="246"/>
      <c r="E56" s="246"/>
      <c r="F56" s="246"/>
      <c r="G56" s="327"/>
      <c r="H56" s="328" t="s">
        <v>509</v>
      </c>
      <c r="I56" s="329">
        <v>198404</v>
      </c>
      <c r="J56" s="330">
        <v>44139</v>
      </c>
      <c r="K56" s="331">
        <v>5.9</v>
      </c>
      <c r="L56" s="332">
        <v>125724</v>
      </c>
      <c r="M56" s="333">
        <v>21.9</v>
      </c>
      <c r="N56" s="334">
        <v>-16</v>
      </c>
    </row>
    <row r="57" spans="1:14" x14ac:dyDescent="0.15">
      <c r="A57" s="250"/>
      <c r="B57" s="246"/>
      <c r="C57" s="246"/>
      <c r="D57" s="246"/>
      <c r="E57" s="246"/>
      <c r="F57" s="246"/>
      <c r="G57" s="312" t="s">
        <v>512</v>
      </c>
      <c r="H57" s="313"/>
      <c r="I57" s="321">
        <v>3714187</v>
      </c>
      <c r="J57" s="322">
        <v>837472</v>
      </c>
      <c r="K57" s="323">
        <v>-24.1</v>
      </c>
      <c r="L57" s="324">
        <v>245039</v>
      </c>
      <c r="M57" s="325">
        <v>-10.199999999999999</v>
      </c>
      <c r="N57" s="326">
        <v>-13.9</v>
      </c>
    </row>
    <row r="58" spans="1:14" x14ac:dyDescent="0.15">
      <c r="A58" s="250"/>
      <c r="B58" s="246"/>
      <c r="C58" s="246"/>
      <c r="D58" s="246"/>
      <c r="E58" s="246"/>
      <c r="F58" s="246"/>
      <c r="G58" s="327"/>
      <c r="H58" s="328" t="s">
        <v>509</v>
      </c>
      <c r="I58" s="329">
        <v>424523</v>
      </c>
      <c r="J58" s="330">
        <v>95721</v>
      </c>
      <c r="K58" s="331">
        <v>116.9</v>
      </c>
      <c r="L58" s="332">
        <v>108922</v>
      </c>
      <c r="M58" s="333">
        <v>-13.4</v>
      </c>
      <c r="N58" s="334">
        <v>130.30000000000001</v>
      </c>
    </row>
    <row r="59" spans="1:14" x14ac:dyDescent="0.15">
      <c r="A59" s="250"/>
      <c r="B59" s="246"/>
      <c r="C59" s="246"/>
      <c r="D59" s="246"/>
      <c r="E59" s="246"/>
      <c r="F59" s="246"/>
      <c r="G59" s="312" t="s">
        <v>513</v>
      </c>
      <c r="H59" s="313"/>
      <c r="I59" s="321">
        <v>3705729</v>
      </c>
      <c r="J59" s="322">
        <v>842786</v>
      </c>
      <c r="K59" s="323">
        <v>0.6</v>
      </c>
      <c r="L59" s="324">
        <v>237994</v>
      </c>
      <c r="M59" s="325">
        <v>-2.9</v>
      </c>
      <c r="N59" s="326">
        <v>3.5</v>
      </c>
    </row>
    <row r="60" spans="1:14" x14ac:dyDescent="0.15">
      <c r="A60" s="250"/>
      <c r="B60" s="246"/>
      <c r="C60" s="246"/>
      <c r="D60" s="246"/>
      <c r="E60" s="246"/>
      <c r="F60" s="246"/>
      <c r="G60" s="327"/>
      <c r="H60" s="328" t="s">
        <v>509</v>
      </c>
      <c r="I60" s="335">
        <v>432943</v>
      </c>
      <c r="J60" s="330">
        <v>98463</v>
      </c>
      <c r="K60" s="331">
        <v>2.9</v>
      </c>
      <c r="L60" s="332">
        <v>110361</v>
      </c>
      <c r="M60" s="333">
        <v>1.3</v>
      </c>
      <c r="N60" s="334">
        <v>1.6</v>
      </c>
    </row>
    <row r="61" spans="1:14" x14ac:dyDescent="0.15">
      <c r="A61" s="250"/>
      <c r="B61" s="246"/>
      <c r="C61" s="246"/>
      <c r="D61" s="246"/>
      <c r="E61" s="246"/>
      <c r="F61" s="246"/>
      <c r="G61" s="312" t="s">
        <v>514</v>
      </c>
      <c r="H61" s="336"/>
      <c r="I61" s="337">
        <v>3339927</v>
      </c>
      <c r="J61" s="338">
        <v>745677</v>
      </c>
      <c r="K61" s="339">
        <v>64.5</v>
      </c>
      <c r="L61" s="340">
        <v>248157</v>
      </c>
      <c r="M61" s="341">
        <v>3.9</v>
      </c>
      <c r="N61" s="326">
        <v>60.6</v>
      </c>
    </row>
    <row r="62" spans="1:14" x14ac:dyDescent="0.15">
      <c r="A62" s="250"/>
      <c r="B62" s="246"/>
      <c r="C62" s="246"/>
      <c r="D62" s="246"/>
      <c r="E62" s="246"/>
      <c r="F62" s="246"/>
      <c r="G62" s="327"/>
      <c r="H62" s="328" t="s">
        <v>509</v>
      </c>
      <c r="I62" s="329">
        <v>280230</v>
      </c>
      <c r="J62" s="330">
        <v>62746</v>
      </c>
      <c r="K62" s="331">
        <v>19.600000000000001</v>
      </c>
      <c r="L62" s="332">
        <v>110522</v>
      </c>
      <c r="M62" s="333">
        <v>-0.6</v>
      </c>
      <c r="N62" s="334">
        <v>20.2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2" t="s">
        <v>3</v>
      </c>
      <c r="D47" s="1142"/>
      <c r="E47" s="1143"/>
      <c r="F47" s="11">
        <v>73.38</v>
      </c>
      <c r="G47" s="12">
        <v>86.19</v>
      </c>
      <c r="H47" s="12">
        <v>91.41</v>
      </c>
      <c r="I47" s="12">
        <v>92.85</v>
      </c>
      <c r="J47" s="13">
        <v>96.11</v>
      </c>
    </row>
    <row r="48" spans="2:10" ht="57.75" customHeight="1" x14ac:dyDescent="0.15">
      <c r="B48" s="14"/>
      <c r="C48" s="1144" t="s">
        <v>4</v>
      </c>
      <c r="D48" s="1144"/>
      <c r="E48" s="1145"/>
      <c r="F48" s="15">
        <v>10.73</v>
      </c>
      <c r="G48" s="16">
        <v>18.12</v>
      </c>
      <c r="H48" s="16">
        <v>17.46</v>
      </c>
      <c r="I48" s="16">
        <v>7.61</v>
      </c>
      <c r="J48" s="17">
        <v>16.57</v>
      </c>
    </row>
    <row r="49" spans="2:10" ht="57.75" customHeight="1" thickBot="1" x14ac:dyDescent="0.2">
      <c r="B49" s="18"/>
      <c r="C49" s="1146" t="s">
        <v>5</v>
      </c>
      <c r="D49" s="1146"/>
      <c r="E49" s="1147"/>
      <c r="F49" s="19">
        <v>19.89</v>
      </c>
      <c r="G49" s="20">
        <v>16.86</v>
      </c>
      <c r="H49" s="20">
        <v>3.03</v>
      </c>
      <c r="I49" s="20">
        <v>0.73</v>
      </c>
      <c r="J49" s="21">
        <v>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4" t="s">
        <v>521</v>
      </c>
      <c r="D34" s="1154"/>
      <c r="E34" s="1155"/>
      <c r="F34" s="32">
        <v>10.72</v>
      </c>
      <c r="G34" s="33">
        <v>18.11</v>
      </c>
      <c r="H34" s="33">
        <v>17.45</v>
      </c>
      <c r="I34" s="33">
        <v>7.61</v>
      </c>
      <c r="J34" s="34">
        <v>16.559999999999999</v>
      </c>
      <c r="K34" s="22"/>
      <c r="L34" s="22"/>
      <c r="M34" s="22"/>
      <c r="N34" s="22"/>
      <c r="O34" s="22"/>
      <c r="P34" s="22"/>
    </row>
    <row r="35" spans="1:16" ht="39" customHeight="1" x14ac:dyDescent="0.15">
      <c r="A35" s="22"/>
      <c r="B35" s="35"/>
      <c r="C35" s="1148" t="s">
        <v>522</v>
      </c>
      <c r="D35" s="1149"/>
      <c r="E35" s="1150"/>
      <c r="F35" s="36">
        <v>6.01</v>
      </c>
      <c r="G35" s="37">
        <v>3.08</v>
      </c>
      <c r="H35" s="37">
        <v>5.04</v>
      </c>
      <c r="I35" s="37">
        <v>4.4000000000000004</v>
      </c>
      <c r="J35" s="38">
        <v>3.93</v>
      </c>
      <c r="K35" s="22"/>
      <c r="L35" s="22"/>
      <c r="M35" s="22"/>
      <c r="N35" s="22"/>
      <c r="O35" s="22"/>
      <c r="P35" s="22"/>
    </row>
    <row r="36" spans="1:16" ht="39" customHeight="1" x14ac:dyDescent="0.15">
      <c r="A36" s="22"/>
      <c r="B36" s="35"/>
      <c r="C36" s="1148" t="s">
        <v>523</v>
      </c>
      <c r="D36" s="1149"/>
      <c r="E36" s="1150"/>
      <c r="F36" s="36">
        <v>0.2</v>
      </c>
      <c r="G36" s="37">
        <v>0.77</v>
      </c>
      <c r="H36" s="37">
        <v>0.11</v>
      </c>
      <c r="I36" s="37">
        <v>1.57</v>
      </c>
      <c r="J36" s="38">
        <v>1.53</v>
      </c>
      <c r="K36" s="22"/>
      <c r="L36" s="22"/>
      <c r="M36" s="22"/>
      <c r="N36" s="22"/>
      <c r="O36" s="22"/>
      <c r="P36" s="22"/>
    </row>
    <row r="37" spans="1:16" ht="39" customHeight="1" x14ac:dyDescent="0.15">
      <c r="A37" s="22"/>
      <c r="B37" s="35"/>
      <c r="C37" s="1148" t="s">
        <v>524</v>
      </c>
      <c r="D37" s="1149"/>
      <c r="E37" s="1150"/>
      <c r="F37" s="36">
        <v>0.26</v>
      </c>
      <c r="G37" s="37">
        <v>0.3</v>
      </c>
      <c r="H37" s="37">
        <v>0.28000000000000003</v>
      </c>
      <c r="I37" s="37">
        <v>0.26</v>
      </c>
      <c r="J37" s="38">
        <v>0.38</v>
      </c>
      <c r="K37" s="22"/>
      <c r="L37" s="22"/>
      <c r="M37" s="22"/>
      <c r="N37" s="22"/>
      <c r="O37" s="22"/>
      <c r="P37" s="22"/>
    </row>
    <row r="38" spans="1:16" ht="39" customHeight="1" x14ac:dyDescent="0.15">
      <c r="A38" s="22"/>
      <c r="B38" s="35"/>
      <c r="C38" s="1148" t="s">
        <v>525</v>
      </c>
      <c r="D38" s="1149"/>
      <c r="E38" s="1150"/>
      <c r="F38" s="36">
        <v>0.27</v>
      </c>
      <c r="G38" s="37">
        <v>0.37</v>
      </c>
      <c r="H38" s="37">
        <v>0.06</v>
      </c>
      <c r="I38" s="37">
        <v>0.18</v>
      </c>
      <c r="J38" s="38">
        <v>0.28000000000000003</v>
      </c>
      <c r="K38" s="22"/>
      <c r="L38" s="22"/>
      <c r="M38" s="22"/>
      <c r="N38" s="22"/>
      <c r="O38" s="22"/>
      <c r="P38" s="22"/>
    </row>
    <row r="39" spans="1:16" ht="39" customHeight="1" x14ac:dyDescent="0.15">
      <c r="A39" s="22"/>
      <c r="B39" s="35"/>
      <c r="C39" s="1148" t="s">
        <v>526</v>
      </c>
      <c r="D39" s="1149"/>
      <c r="E39" s="1150"/>
      <c r="F39" s="36">
        <v>0.56999999999999995</v>
      </c>
      <c r="G39" s="37">
        <v>0.34</v>
      </c>
      <c r="H39" s="37">
        <v>0.11</v>
      </c>
      <c r="I39" s="37">
        <v>0.18</v>
      </c>
      <c r="J39" s="38">
        <v>0.11</v>
      </c>
      <c r="K39" s="22"/>
      <c r="L39" s="22"/>
      <c r="M39" s="22"/>
      <c r="N39" s="22"/>
      <c r="O39" s="22"/>
      <c r="P39" s="22"/>
    </row>
    <row r="40" spans="1:16" ht="39" customHeight="1" x14ac:dyDescent="0.15">
      <c r="A40" s="22"/>
      <c r="B40" s="35"/>
      <c r="C40" s="1148" t="s">
        <v>527</v>
      </c>
      <c r="D40" s="1149"/>
      <c r="E40" s="1150"/>
      <c r="F40" s="36">
        <v>0.02</v>
      </c>
      <c r="G40" s="37">
        <v>7.0000000000000007E-2</v>
      </c>
      <c r="H40" s="37">
        <v>0.12</v>
      </c>
      <c r="I40" s="37">
        <v>0.02</v>
      </c>
      <c r="J40" s="38">
        <v>0.01</v>
      </c>
      <c r="K40" s="22"/>
      <c r="L40" s="22"/>
      <c r="M40" s="22"/>
      <c r="N40" s="22"/>
      <c r="O40" s="22"/>
      <c r="P40" s="22"/>
    </row>
    <row r="41" spans="1:16" ht="39" customHeight="1" x14ac:dyDescent="0.15">
      <c r="A41" s="22"/>
      <c r="B41" s="35"/>
      <c r="C41" s="1148" t="s">
        <v>528</v>
      </c>
      <c r="D41" s="1149"/>
      <c r="E41" s="1150"/>
      <c r="F41" s="36">
        <v>0.01</v>
      </c>
      <c r="G41" s="37">
        <v>0.01</v>
      </c>
      <c r="H41" s="37">
        <v>0.01</v>
      </c>
      <c r="I41" s="37">
        <v>0.01</v>
      </c>
      <c r="J41" s="38">
        <v>0</v>
      </c>
      <c r="K41" s="22"/>
      <c r="L41" s="22"/>
      <c r="M41" s="22"/>
      <c r="N41" s="22"/>
      <c r="O41" s="22"/>
      <c r="P41" s="22"/>
    </row>
    <row r="42" spans="1:16" ht="39" customHeight="1" x14ac:dyDescent="0.15">
      <c r="A42" s="22"/>
      <c r="B42" s="39"/>
      <c r="C42" s="1148" t="s">
        <v>529</v>
      </c>
      <c r="D42" s="1149"/>
      <c r="E42" s="1150"/>
      <c r="F42" s="36" t="s">
        <v>476</v>
      </c>
      <c r="G42" s="37" t="s">
        <v>476</v>
      </c>
      <c r="H42" s="37" t="s">
        <v>476</v>
      </c>
      <c r="I42" s="37" t="s">
        <v>476</v>
      </c>
      <c r="J42" s="38" t="s">
        <v>476</v>
      </c>
      <c r="K42" s="22"/>
      <c r="L42" s="22"/>
      <c r="M42" s="22"/>
      <c r="N42" s="22"/>
      <c r="O42" s="22"/>
      <c r="P42" s="22"/>
    </row>
    <row r="43" spans="1:16" ht="39" customHeight="1" thickBot="1" x14ac:dyDescent="0.2">
      <c r="A43" s="22"/>
      <c r="B43" s="40"/>
      <c r="C43" s="1151" t="s">
        <v>530</v>
      </c>
      <c r="D43" s="1152"/>
      <c r="E43" s="115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322</v>
      </c>
      <c r="L45" s="60">
        <v>317</v>
      </c>
      <c r="M45" s="60">
        <v>299</v>
      </c>
      <c r="N45" s="60">
        <v>294</v>
      </c>
      <c r="O45" s="61">
        <v>297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x14ac:dyDescent="0.15">
      <c r="A48" s="48"/>
      <c r="B48" s="1166"/>
      <c r="C48" s="1167"/>
      <c r="D48" s="62"/>
      <c r="E48" s="1158" t="s">
        <v>15</v>
      </c>
      <c r="F48" s="1158"/>
      <c r="G48" s="1158"/>
      <c r="H48" s="1158"/>
      <c r="I48" s="1158"/>
      <c r="J48" s="1159"/>
      <c r="K48" s="63">
        <v>117</v>
      </c>
      <c r="L48" s="64">
        <v>150</v>
      </c>
      <c r="M48" s="64">
        <v>139</v>
      </c>
      <c r="N48" s="64">
        <v>136</v>
      </c>
      <c r="O48" s="65">
        <v>157</v>
      </c>
      <c r="P48" s="48"/>
      <c r="Q48" s="48"/>
      <c r="R48" s="48"/>
      <c r="S48" s="48"/>
      <c r="T48" s="48"/>
      <c r="U48" s="48"/>
    </row>
    <row r="49" spans="1:21" ht="30.75" customHeight="1" x14ac:dyDescent="0.15">
      <c r="A49" s="48"/>
      <c r="B49" s="1166"/>
      <c r="C49" s="1167"/>
      <c r="D49" s="62"/>
      <c r="E49" s="1158" t="s">
        <v>16</v>
      </c>
      <c r="F49" s="1158"/>
      <c r="G49" s="1158"/>
      <c r="H49" s="1158"/>
      <c r="I49" s="1158"/>
      <c r="J49" s="1159"/>
      <c r="K49" s="63">
        <v>3</v>
      </c>
      <c r="L49" s="64">
        <v>3</v>
      </c>
      <c r="M49" s="64">
        <v>3</v>
      </c>
      <c r="N49" s="64">
        <v>3</v>
      </c>
      <c r="O49" s="65">
        <v>3</v>
      </c>
      <c r="P49" s="48"/>
      <c r="Q49" s="48"/>
      <c r="R49" s="48"/>
      <c r="S49" s="48"/>
      <c r="T49" s="48"/>
      <c r="U49" s="48"/>
    </row>
    <row r="50" spans="1:21" ht="30.75" customHeight="1" x14ac:dyDescent="0.15">
      <c r="A50" s="48"/>
      <c r="B50" s="1166"/>
      <c r="C50" s="1167"/>
      <c r="D50" s="62"/>
      <c r="E50" s="1158" t="s">
        <v>17</v>
      </c>
      <c r="F50" s="1158"/>
      <c r="G50" s="1158"/>
      <c r="H50" s="1158"/>
      <c r="I50" s="1158"/>
      <c r="J50" s="1159"/>
      <c r="K50" s="63">
        <v>5</v>
      </c>
      <c r="L50" s="64">
        <v>35</v>
      </c>
      <c r="M50" s="64">
        <v>1</v>
      </c>
      <c r="N50" s="64">
        <v>1</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476</v>
      </c>
      <c r="L51" s="64" t="s">
        <v>476</v>
      </c>
      <c r="M51" s="64" t="s">
        <v>476</v>
      </c>
      <c r="N51" s="64" t="s">
        <v>476</v>
      </c>
      <c r="O51" s="65" t="s">
        <v>476</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348</v>
      </c>
      <c r="L52" s="64">
        <v>349</v>
      </c>
      <c r="M52" s="64">
        <v>350</v>
      </c>
      <c r="N52" s="64">
        <v>331</v>
      </c>
      <c r="O52" s="65">
        <v>318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99</v>
      </c>
      <c r="L53" s="69">
        <v>156</v>
      </c>
      <c r="M53" s="69">
        <v>92</v>
      </c>
      <c r="N53" s="69">
        <v>103</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2" t="s">
        <v>24</v>
      </c>
      <c r="C41" s="1173"/>
      <c r="D41" s="81"/>
      <c r="E41" s="1178" t="s">
        <v>25</v>
      </c>
      <c r="F41" s="1178"/>
      <c r="G41" s="1178"/>
      <c r="H41" s="1179"/>
      <c r="I41" s="82">
        <v>2835</v>
      </c>
      <c r="J41" s="83">
        <v>2816</v>
      </c>
      <c r="K41" s="83">
        <v>3005</v>
      </c>
      <c r="L41" s="83">
        <v>3235</v>
      </c>
      <c r="M41" s="84">
        <v>3529</v>
      </c>
    </row>
    <row r="42" spans="2:13" ht="27.75" customHeight="1" x14ac:dyDescent="0.15">
      <c r="B42" s="1174"/>
      <c r="C42" s="1175"/>
      <c r="D42" s="85"/>
      <c r="E42" s="1180" t="s">
        <v>26</v>
      </c>
      <c r="F42" s="1180"/>
      <c r="G42" s="1180"/>
      <c r="H42" s="1181"/>
      <c r="I42" s="86" t="s">
        <v>476</v>
      </c>
      <c r="J42" s="87" t="s">
        <v>476</v>
      </c>
      <c r="K42" s="87" t="s">
        <v>476</v>
      </c>
      <c r="L42" s="87" t="s">
        <v>476</v>
      </c>
      <c r="M42" s="88" t="s">
        <v>476</v>
      </c>
    </row>
    <row r="43" spans="2:13" ht="27.75" customHeight="1" x14ac:dyDescent="0.15">
      <c r="B43" s="1174"/>
      <c r="C43" s="1175"/>
      <c r="D43" s="85"/>
      <c r="E43" s="1180" t="s">
        <v>27</v>
      </c>
      <c r="F43" s="1180"/>
      <c r="G43" s="1180"/>
      <c r="H43" s="1181"/>
      <c r="I43" s="86">
        <v>1922</v>
      </c>
      <c r="J43" s="87">
        <v>1911</v>
      </c>
      <c r="K43" s="87">
        <v>1822</v>
      </c>
      <c r="L43" s="87">
        <v>1760</v>
      </c>
      <c r="M43" s="88">
        <v>1714</v>
      </c>
    </row>
    <row r="44" spans="2:13" ht="27.75" customHeight="1" x14ac:dyDescent="0.15">
      <c r="B44" s="1174"/>
      <c r="C44" s="1175"/>
      <c r="D44" s="85"/>
      <c r="E44" s="1180" t="s">
        <v>28</v>
      </c>
      <c r="F44" s="1180"/>
      <c r="G44" s="1180"/>
      <c r="H44" s="1181"/>
      <c r="I44" s="86">
        <v>18</v>
      </c>
      <c r="J44" s="87">
        <v>14</v>
      </c>
      <c r="K44" s="87">
        <v>11</v>
      </c>
      <c r="L44" s="87">
        <v>7</v>
      </c>
      <c r="M44" s="88">
        <v>5</v>
      </c>
    </row>
    <row r="45" spans="2:13" ht="27.75" customHeight="1" x14ac:dyDescent="0.15">
      <c r="B45" s="1174"/>
      <c r="C45" s="1175"/>
      <c r="D45" s="85"/>
      <c r="E45" s="1180" t="s">
        <v>29</v>
      </c>
      <c r="F45" s="1180"/>
      <c r="G45" s="1180"/>
      <c r="H45" s="1181"/>
      <c r="I45" s="86">
        <v>402</v>
      </c>
      <c r="J45" s="87">
        <v>391</v>
      </c>
      <c r="K45" s="87">
        <v>356</v>
      </c>
      <c r="L45" s="87">
        <v>368</v>
      </c>
      <c r="M45" s="88">
        <v>371</v>
      </c>
    </row>
    <row r="46" spans="2:13" ht="27.75" customHeight="1" x14ac:dyDescent="0.15">
      <c r="B46" s="1174"/>
      <c r="C46" s="1175"/>
      <c r="D46" s="89"/>
      <c r="E46" s="1180" t="s">
        <v>30</v>
      </c>
      <c r="F46" s="1180"/>
      <c r="G46" s="1180"/>
      <c r="H46" s="1181"/>
      <c r="I46" s="86" t="s">
        <v>476</v>
      </c>
      <c r="J46" s="87" t="s">
        <v>476</v>
      </c>
      <c r="K46" s="87" t="s">
        <v>476</v>
      </c>
      <c r="L46" s="87" t="s">
        <v>476</v>
      </c>
      <c r="M46" s="88" t="s">
        <v>476</v>
      </c>
    </row>
    <row r="47" spans="2:13" ht="27.75" customHeight="1" x14ac:dyDescent="0.15">
      <c r="B47" s="1174"/>
      <c r="C47" s="1175"/>
      <c r="D47" s="90"/>
      <c r="E47" s="1182" t="s">
        <v>31</v>
      </c>
      <c r="F47" s="1183"/>
      <c r="G47" s="1183"/>
      <c r="H47" s="1184"/>
      <c r="I47" s="86" t="s">
        <v>476</v>
      </c>
      <c r="J47" s="87" t="s">
        <v>476</v>
      </c>
      <c r="K47" s="87" t="s">
        <v>476</v>
      </c>
      <c r="L47" s="87" t="s">
        <v>476</v>
      </c>
      <c r="M47" s="88" t="s">
        <v>476</v>
      </c>
    </row>
    <row r="48" spans="2:13" ht="27.75" customHeight="1" x14ac:dyDescent="0.15">
      <c r="B48" s="1174"/>
      <c r="C48" s="1175"/>
      <c r="D48" s="85"/>
      <c r="E48" s="1180" t="s">
        <v>32</v>
      </c>
      <c r="F48" s="1180"/>
      <c r="G48" s="1180"/>
      <c r="H48" s="1181"/>
      <c r="I48" s="86" t="s">
        <v>476</v>
      </c>
      <c r="J48" s="87" t="s">
        <v>476</v>
      </c>
      <c r="K48" s="87" t="s">
        <v>476</v>
      </c>
      <c r="L48" s="87" t="s">
        <v>476</v>
      </c>
      <c r="M48" s="88" t="s">
        <v>476</v>
      </c>
    </row>
    <row r="49" spans="2:13" ht="27.75" customHeight="1" x14ac:dyDescent="0.15">
      <c r="B49" s="1176"/>
      <c r="C49" s="1177"/>
      <c r="D49" s="85"/>
      <c r="E49" s="1180" t="s">
        <v>33</v>
      </c>
      <c r="F49" s="1180"/>
      <c r="G49" s="1180"/>
      <c r="H49" s="1181"/>
      <c r="I49" s="86" t="s">
        <v>476</v>
      </c>
      <c r="J49" s="87" t="s">
        <v>476</v>
      </c>
      <c r="K49" s="87" t="s">
        <v>476</v>
      </c>
      <c r="L49" s="87" t="s">
        <v>476</v>
      </c>
      <c r="M49" s="88" t="s">
        <v>476</v>
      </c>
    </row>
    <row r="50" spans="2:13" ht="27.75" customHeight="1" x14ac:dyDescent="0.15">
      <c r="B50" s="1185" t="s">
        <v>34</v>
      </c>
      <c r="C50" s="1186"/>
      <c r="D50" s="91"/>
      <c r="E50" s="1180" t="s">
        <v>35</v>
      </c>
      <c r="F50" s="1180"/>
      <c r="G50" s="1180"/>
      <c r="H50" s="1181"/>
      <c r="I50" s="86">
        <v>3334</v>
      </c>
      <c r="J50" s="87">
        <v>2995</v>
      </c>
      <c r="K50" s="87">
        <v>3162</v>
      </c>
      <c r="L50" s="87">
        <v>2881</v>
      </c>
      <c r="M50" s="88">
        <v>2875</v>
      </c>
    </row>
    <row r="51" spans="2:13" ht="27.75" customHeight="1" x14ac:dyDescent="0.15">
      <c r="B51" s="1174"/>
      <c r="C51" s="1175"/>
      <c r="D51" s="85"/>
      <c r="E51" s="1180" t="s">
        <v>36</v>
      </c>
      <c r="F51" s="1180"/>
      <c r="G51" s="1180"/>
      <c r="H51" s="1181"/>
      <c r="I51" s="86" t="s">
        <v>476</v>
      </c>
      <c r="J51" s="87" t="s">
        <v>476</v>
      </c>
      <c r="K51" s="87" t="s">
        <v>476</v>
      </c>
      <c r="L51" s="87" t="s">
        <v>476</v>
      </c>
      <c r="M51" s="88" t="s">
        <v>476</v>
      </c>
    </row>
    <row r="52" spans="2:13" ht="27.75" customHeight="1" x14ac:dyDescent="0.15">
      <c r="B52" s="1176"/>
      <c r="C52" s="1177"/>
      <c r="D52" s="85"/>
      <c r="E52" s="1180" t="s">
        <v>37</v>
      </c>
      <c r="F52" s="1180"/>
      <c r="G52" s="1180"/>
      <c r="H52" s="1181"/>
      <c r="I52" s="86">
        <v>3419</v>
      </c>
      <c r="J52" s="87">
        <v>3330</v>
      </c>
      <c r="K52" s="87">
        <v>3323</v>
      </c>
      <c r="L52" s="87">
        <v>3214</v>
      </c>
      <c r="M52" s="88">
        <v>3067</v>
      </c>
    </row>
    <row r="53" spans="2:13" ht="27.75" customHeight="1" thickBot="1" x14ac:dyDescent="0.2">
      <c r="B53" s="1187" t="s">
        <v>21</v>
      </c>
      <c r="C53" s="1188"/>
      <c r="D53" s="92"/>
      <c r="E53" s="1189" t="s">
        <v>38</v>
      </c>
      <c r="F53" s="1189"/>
      <c r="G53" s="1189"/>
      <c r="H53" s="1190"/>
      <c r="I53" s="93">
        <v>-1576</v>
      </c>
      <c r="J53" s="94">
        <v>-1193</v>
      </c>
      <c r="K53" s="94">
        <v>-1290</v>
      </c>
      <c r="L53" s="94">
        <v>-724</v>
      </c>
      <c r="M53" s="95">
        <v>-323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284391</v>
      </c>
      <c r="E3" s="118"/>
      <c r="F3" s="119">
        <v>221823</v>
      </c>
      <c r="G3" s="120"/>
      <c r="H3" s="121"/>
    </row>
    <row r="4" spans="1:8" x14ac:dyDescent="0.15">
      <c r="A4" s="122"/>
      <c r="B4" s="123"/>
      <c r="C4" s="124"/>
      <c r="D4" s="125">
        <v>33744</v>
      </c>
      <c r="E4" s="126"/>
      <c r="F4" s="127">
        <v>104431</v>
      </c>
      <c r="G4" s="128"/>
      <c r="H4" s="129"/>
    </row>
    <row r="5" spans="1:8" x14ac:dyDescent="0.15">
      <c r="A5" s="110" t="s">
        <v>510</v>
      </c>
      <c r="B5" s="115"/>
      <c r="C5" s="116"/>
      <c r="D5" s="117">
        <v>660790</v>
      </c>
      <c r="E5" s="118"/>
      <c r="F5" s="119">
        <v>263041</v>
      </c>
      <c r="G5" s="120"/>
      <c r="H5" s="121"/>
    </row>
    <row r="6" spans="1:8" x14ac:dyDescent="0.15">
      <c r="A6" s="122"/>
      <c r="B6" s="123"/>
      <c r="C6" s="124"/>
      <c r="D6" s="125">
        <v>41664</v>
      </c>
      <c r="E6" s="126"/>
      <c r="F6" s="127">
        <v>103171</v>
      </c>
      <c r="G6" s="128"/>
      <c r="H6" s="129"/>
    </row>
    <row r="7" spans="1:8" x14ac:dyDescent="0.15">
      <c r="A7" s="110" t="s">
        <v>511</v>
      </c>
      <c r="B7" s="115"/>
      <c r="C7" s="116"/>
      <c r="D7" s="117">
        <v>1102947</v>
      </c>
      <c r="E7" s="118"/>
      <c r="F7" s="119">
        <v>272886</v>
      </c>
      <c r="G7" s="120"/>
      <c r="H7" s="121"/>
    </row>
    <row r="8" spans="1:8" x14ac:dyDescent="0.15">
      <c r="A8" s="122"/>
      <c r="B8" s="123"/>
      <c r="C8" s="124"/>
      <c r="D8" s="125">
        <v>44139</v>
      </c>
      <c r="E8" s="126"/>
      <c r="F8" s="127">
        <v>125724</v>
      </c>
      <c r="G8" s="128"/>
      <c r="H8" s="129"/>
    </row>
    <row r="9" spans="1:8" x14ac:dyDescent="0.15">
      <c r="A9" s="110" t="s">
        <v>512</v>
      </c>
      <c r="B9" s="115"/>
      <c r="C9" s="116"/>
      <c r="D9" s="117">
        <v>837472</v>
      </c>
      <c r="E9" s="118"/>
      <c r="F9" s="119">
        <v>245039</v>
      </c>
      <c r="G9" s="120"/>
      <c r="H9" s="121"/>
    </row>
    <row r="10" spans="1:8" x14ac:dyDescent="0.15">
      <c r="A10" s="122"/>
      <c r="B10" s="123"/>
      <c r="C10" s="124"/>
      <c r="D10" s="125">
        <v>95721</v>
      </c>
      <c r="E10" s="126"/>
      <c r="F10" s="127">
        <v>108922</v>
      </c>
      <c r="G10" s="128"/>
      <c r="H10" s="129"/>
    </row>
    <row r="11" spans="1:8" x14ac:dyDescent="0.15">
      <c r="A11" s="110" t="s">
        <v>513</v>
      </c>
      <c r="B11" s="115"/>
      <c r="C11" s="116"/>
      <c r="D11" s="117">
        <v>842786</v>
      </c>
      <c r="E11" s="118"/>
      <c r="F11" s="119">
        <v>237994</v>
      </c>
      <c r="G11" s="120"/>
      <c r="H11" s="121"/>
    </row>
    <row r="12" spans="1:8" x14ac:dyDescent="0.15">
      <c r="A12" s="122"/>
      <c r="B12" s="123"/>
      <c r="C12" s="130"/>
      <c r="D12" s="125">
        <v>98463</v>
      </c>
      <c r="E12" s="126"/>
      <c r="F12" s="127">
        <v>110361</v>
      </c>
      <c r="G12" s="128"/>
      <c r="H12" s="129"/>
    </row>
    <row r="13" spans="1:8" x14ac:dyDescent="0.15">
      <c r="A13" s="110"/>
      <c r="B13" s="115"/>
      <c r="C13" s="131"/>
      <c r="D13" s="132">
        <v>745677</v>
      </c>
      <c r="E13" s="133"/>
      <c r="F13" s="134">
        <v>248157</v>
      </c>
      <c r="G13" s="135"/>
      <c r="H13" s="121"/>
    </row>
    <row r="14" spans="1:8" x14ac:dyDescent="0.15">
      <c r="A14" s="122"/>
      <c r="B14" s="123"/>
      <c r="C14" s="124"/>
      <c r="D14" s="125">
        <v>62746</v>
      </c>
      <c r="E14" s="126"/>
      <c r="F14" s="127">
        <v>110522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10.73</v>
      </c>
      <c r="C19" s="136">
        <f>ROUND(VALUE(SUBSTITUTE(実質収支比率等に係る経年分析!G$48,"▲","-")),2)</f>
        <v>18.12</v>
      </c>
      <c r="D19" s="136">
        <f>ROUND(VALUE(SUBSTITUTE(実質収支比率等に係る経年分析!H$48,"▲","-")),2)</f>
        <v>17.46</v>
      </c>
      <c r="E19" s="136">
        <f>ROUND(VALUE(SUBSTITUTE(実質収支比率等に係る経年分析!I$48,"▲","-")),2)</f>
        <v>7.61</v>
      </c>
      <c r="F19" s="136">
        <f>ROUND(VALUE(SUBSTITUTE(実質収支比率等に係る経年分析!J$48,"▲","-")),2)</f>
        <v>16.57</v>
      </c>
    </row>
    <row r="20" spans="1:11" x14ac:dyDescent="0.15">
      <c r="A20" s="136" t="s">
        <v>43</v>
      </c>
      <c r="B20" s="136">
        <f>ROUND(VALUE(SUBSTITUTE(実質収支比率等に係る経年分析!F$47,"▲","-")),2)</f>
        <v>73.38</v>
      </c>
      <c r="C20" s="136">
        <f>ROUND(VALUE(SUBSTITUTE(実質収支比率等に係る経年分析!G$47,"▲","-")),2)</f>
        <v>86.19</v>
      </c>
      <c r="D20" s="136">
        <f>ROUND(VALUE(SUBSTITUTE(実質収支比率等に係る経年分析!H$47,"▲","-")),2)</f>
        <v>91.41</v>
      </c>
      <c r="E20" s="136">
        <f>ROUND(VALUE(SUBSTITUTE(実質収支比率等に係る経年分析!I$47,"▲","-")),2)</f>
        <v>92.85</v>
      </c>
      <c r="F20" s="136">
        <f>ROUND(VALUE(SUBSTITUTE(実質収支比率等に係る経年分析!J$47,"▲","-")),2)</f>
        <v>96.11</v>
      </c>
    </row>
    <row r="21" spans="1:11" x14ac:dyDescent="0.15">
      <c r="A21" s="136" t="s">
        <v>44</v>
      </c>
      <c r="B21" s="136">
        <f>IF(ISNUMBER(VALUE(SUBSTITUTE(実質収支比率等に係る経年分析!F$49,"▲","-"))),ROUND(VALUE(SUBSTITUTE(実質収支比率等に係る経年分析!F$49,"▲","-")),2),NA())</f>
        <v>19.89</v>
      </c>
      <c r="C21" s="136">
        <f>IF(ISNUMBER(VALUE(SUBSTITUTE(実質収支比率等に係る経年分析!G$49,"▲","-"))),ROUND(VALUE(SUBSTITUTE(実質収支比率等に係る経年分析!G$49,"▲","-")),2),NA())</f>
        <v>16.86</v>
      </c>
      <c r="D21" s="136">
        <f>IF(ISNUMBER(VALUE(SUBSTITUTE(実質収支比率等に係る経年分析!H$49,"▲","-"))),ROUND(VALUE(SUBSTITUTE(実質収支比率等に係る経年分析!H$49,"▲","-")),2),NA())</f>
        <v>3.03</v>
      </c>
      <c r="E21" s="136">
        <f>IF(ISNUMBER(VALUE(SUBSTITUTE(実質収支比率等に係る経年分析!I$49,"▲","-"))),ROUND(VALUE(SUBSTITUTE(実質収支比率等に係る経年分析!I$49,"▲","-")),2),NA())</f>
        <v>0.73</v>
      </c>
      <c r="F21" s="136">
        <f>IF(ISNUMBER(VALUE(SUBSTITUTE(実質収支比率等に係る経年分析!J$49,"▲","-"))),ROUND(VALUE(SUBSTITUTE(実質収支比率等に係る経年分析!J$49,"▲","-")),2),NA())</f>
        <v>11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国民宿舎事業特別会計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漁業集落排水事業特別会計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0.56999999999999995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0.38</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4.4000000000000004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16.559999999999999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348</v>
      </c>
      <c r="E42" s="138"/>
      <c r="F42" s="138"/>
      <c r="G42" s="138">
        <f>'実質公債費比率（分子）の構造'!L$52</f>
        <v>349</v>
      </c>
      <c r="H42" s="138"/>
      <c r="I42" s="138"/>
      <c r="J42" s="138">
        <f>'実質公債費比率（分子）の構造'!M$52</f>
        <v>350</v>
      </c>
      <c r="K42" s="138"/>
      <c r="L42" s="138"/>
      <c r="M42" s="138">
        <f>'実質公債費比率（分子）の構造'!N$52</f>
        <v>331</v>
      </c>
      <c r="N42" s="138"/>
      <c r="O42" s="138"/>
      <c r="P42" s="138">
        <f>'実質公債費比率（分子）の構造'!O$52</f>
        <v>318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35</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x14ac:dyDescent="0.15">
      <c r="A46" s="138" t="s">
        <v>55</v>
      </c>
      <c r="B46" s="138">
        <f>'実質公債費比率（分子）の構造'!K$48</f>
        <v>117</v>
      </c>
      <c r="C46" s="138"/>
      <c r="D46" s="138"/>
      <c r="E46" s="138">
        <f>'実質公債費比率（分子）の構造'!L$48</f>
        <v>150</v>
      </c>
      <c r="F46" s="138"/>
      <c r="G46" s="138"/>
      <c r="H46" s="138">
        <f>'実質公債費比率（分子）の構造'!M$48</f>
        <v>139</v>
      </c>
      <c r="I46" s="138"/>
      <c r="J46" s="138"/>
      <c r="K46" s="138">
        <f>'実質公債費比率（分子）の構造'!N$48</f>
        <v>136</v>
      </c>
      <c r="L46" s="138"/>
      <c r="M46" s="138"/>
      <c r="N46" s="138">
        <f>'実質公債費比率（分子）の構造'!O$48</f>
        <v>157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322</v>
      </c>
      <c r="C49" s="138"/>
      <c r="D49" s="138"/>
      <c r="E49" s="138">
        <f>'実質公債費比率（分子）の構造'!L$45</f>
        <v>317</v>
      </c>
      <c r="F49" s="138"/>
      <c r="G49" s="138"/>
      <c r="H49" s="138">
        <f>'実質公債費比率（分子）の構造'!M$45</f>
        <v>299</v>
      </c>
      <c r="I49" s="138"/>
      <c r="J49" s="138"/>
      <c r="K49" s="138">
        <f>'実質公債費比率（分子）の構造'!N$45</f>
        <v>294</v>
      </c>
      <c r="L49" s="138"/>
      <c r="M49" s="138"/>
      <c r="N49" s="138">
        <f>'実質公債費比率（分子）の構造'!O$45</f>
        <v>297</v>
      </c>
      <c r="O49" s="138"/>
      <c r="P49" s="138"/>
    </row>
    <row r="50" spans="1:16" x14ac:dyDescent="0.15">
      <c r="A50" s="138" t="s">
        <v>59</v>
      </c>
      <c r="B50" s="138" t="e">
        <f>NA()</f>
        <v>#N/A</v>
      </c>
      <c r="C50" s="138">
        <f>IF(ISNUMBER('実質公債費比率（分子）の構造'!K$53),'実質公債費比率（分子）の構造'!K$53,NA())</f>
        <v>99</v>
      </c>
      <c r="D50" s="138" t="e">
        <f>NA()</f>
        <v>#N/A</v>
      </c>
      <c r="E50" s="138" t="e">
        <f>NA()</f>
        <v>#N/A</v>
      </c>
      <c r="F50" s="138">
        <f>IF(ISNUMBER('実質公債費比率（分子）の構造'!L$53),'実質公債費比率（分子）の構造'!L$53,NA())</f>
        <v>156</v>
      </c>
      <c r="G50" s="138" t="e">
        <f>NA()</f>
        <v>#N/A</v>
      </c>
      <c r="H50" s="138" t="e">
        <f>NA()</f>
        <v>#N/A</v>
      </c>
      <c r="I50" s="138">
        <f>IF(ISNUMBER('実質公債費比率（分子）の構造'!M$53),'実質公債費比率（分子）の構造'!M$53,NA())</f>
        <v>92</v>
      </c>
      <c r="J50" s="138" t="e">
        <f>NA()</f>
        <v>#N/A</v>
      </c>
      <c r="K50" s="138" t="e">
        <f>NA()</f>
        <v>#N/A</v>
      </c>
      <c r="L50" s="138">
        <f>IF(ISNUMBER('実質公債費比率（分子）の構造'!N$53),'実質公債費比率（分子）の構造'!N$53,NA())</f>
        <v>103</v>
      </c>
      <c r="M50" s="138" t="e">
        <f>NA()</f>
        <v>#N/A</v>
      </c>
      <c r="N50" s="138" t="e">
        <f>NA()</f>
        <v>#N/A</v>
      </c>
      <c r="O50" s="138">
        <f>IF(ISNUMBER('実質公債費比率（分子）の構造'!O$53),'実質公債費比率（分子）の構造'!O$53,NA())</f>
        <v>140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3419</v>
      </c>
      <c r="E56" s="137"/>
      <c r="F56" s="137"/>
      <c r="G56" s="137">
        <f>'将来負担比率（分子）の構造'!J$52</f>
        <v>3330</v>
      </c>
      <c r="H56" s="137"/>
      <c r="I56" s="137"/>
      <c r="J56" s="137">
        <f>'将来負担比率（分子）の構造'!K$52</f>
        <v>3323</v>
      </c>
      <c r="K56" s="137"/>
      <c r="L56" s="137"/>
      <c r="M56" s="137">
        <f>'将来負担比率（分子）の構造'!L$52</f>
        <v>3214</v>
      </c>
      <c r="N56" s="137"/>
      <c r="O56" s="137"/>
      <c r="P56" s="137">
        <f>'将来負担比率（分子）の構造'!M$52</f>
        <v>3067</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3334</v>
      </c>
      <c r="E58" s="137"/>
      <c r="F58" s="137"/>
      <c r="G58" s="137">
        <f>'将来負担比率（分子）の構造'!J$50</f>
        <v>2995</v>
      </c>
      <c r="H58" s="137"/>
      <c r="I58" s="137"/>
      <c r="J58" s="137">
        <f>'将来負担比率（分子）の構造'!K$50</f>
        <v>3162</v>
      </c>
      <c r="K58" s="137"/>
      <c r="L58" s="137"/>
      <c r="M58" s="137">
        <f>'将来負担比率（分子）の構造'!L$50</f>
        <v>2881</v>
      </c>
      <c r="N58" s="137"/>
      <c r="O58" s="137"/>
      <c r="P58" s="137">
        <f>'将来負担比率（分子）の構造'!M$50</f>
        <v>2875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402</v>
      </c>
      <c r="C62" s="137"/>
      <c r="D62" s="137"/>
      <c r="E62" s="137">
        <f>'将来負担比率（分子）の構造'!J$45</f>
        <v>391</v>
      </c>
      <c r="F62" s="137"/>
      <c r="G62" s="137"/>
      <c r="H62" s="137">
        <f>'将来負担比率（分子）の構造'!K$45</f>
        <v>356</v>
      </c>
      <c r="I62" s="137"/>
      <c r="J62" s="137"/>
      <c r="K62" s="137">
        <f>'将来負担比率（分子）の構造'!L$45</f>
        <v>368</v>
      </c>
      <c r="L62" s="137"/>
      <c r="M62" s="137"/>
      <c r="N62" s="137">
        <f>'将来負担比率（分子）の構造'!M$45</f>
        <v>371</v>
      </c>
      <c r="O62" s="137"/>
      <c r="P62" s="137"/>
    </row>
    <row r="63" spans="1:16" x14ac:dyDescent="0.15">
      <c r="A63" s="137" t="s">
        <v>28</v>
      </c>
      <c r="B63" s="137">
        <f>'将来負担比率（分子）の構造'!I$44</f>
        <v>18</v>
      </c>
      <c r="C63" s="137"/>
      <c r="D63" s="137"/>
      <c r="E63" s="137">
        <f>'将来負担比率（分子）の構造'!J$44</f>
        <v>14</v>
      </c>
      <c r="F63" s="137"/>
      <c r="G63" s="137"/>
      <c r="H63" s="137">
        <f>'将来負担比率（分子）の構造'!K$44</f>
        <v>11</v>
      </c>
      <c r="I63" s="137"/>
      <c r="J63" s="137"/>
      <c r="K63" s="137">
        <f>'将来負担比率（分子）の構造'!L$44</f>
        <v>7</v>
      </c>
      <c r="L63" s="137"/>
      <c r="M63" s="137"/>
      <c r="N63" s="137">
        <f>'将来負担比率（分子）の構造'!M$44</f>
        <v>5</v>
      </c>
      <c r="O63" s="137"/>
      <c r="P63" s="137"/>
    </row>
    <row r="64" spans="1:16" x14ac:dyDescent="0.15">
      <c r="A64" s="137" t="s">
        <v>27</v>
      </c>
      <c r="B64" s="137">
        <f>'将来負担比率（分子）の構造'!I$43</f>
        <v>1922</v>
      </c>
      <c r="C64" s="137"/>
      <c r="D64" s="137"/>
      <c r="E64" s="137">
        <f>'将来負担比率（分子）の構造'!J$43</f>
        <v>1911</v>
      </c>
      <c r="F64" s="137"/>
      <c r="G64" s="137"/>
      <c r="H64" s="137">
        <f>'将来負担比率（分子）の構造'!K$43</f>
        <v>1822</v>
      </c>
      <c r="I64" s="137"/>
      <c r="J64" s="137"/>
      <c r="K64" s="137">
        <f>'将来負担比率（分子）の構造'!L$43</f>
        <v>1760</v>
      </c>
      <c r="L64" s="137"/>
      <c r="M64" s="137"/>
      <c r="N64" s="137">
        <f>'将来負担比率（分子）の構造'!M$43</f>
        <v>1714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2835</v>
      </c>
      <c r="C66" s="137"/>
      <c r="D66" s="137"/>
      <c r="E66" s="137">
        <f>'将来負担比率（分子）の構造'!J$41</f>
        <v>2816</v>
      </c>
      <c r="F66" s="137"/>
      <c r="G66" s="137"/>
      <c r="H66" s="137">
        <f>'将来負担比率（分子）の構造'!K$41</f>
        <v>3005</v>
      </c>
      <c r="I66" s="137"/>
      <c r="J66" s="137"/>
      <c r="K66" s="137">
        <f>'将来負担比率（分子）の構造'!L$41</f>
        <v>3235</v>
      </c>
      <c r="L66" s="137"/>
      <c r="M66" s="137"/>
      <c r="N66" s="137">
        <f>'将来負担比率（分子）の構造'!M$41</f>
        <v>3529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2018-02-27T06:36:06Z</cp:lastPrinted>
  <dcterms:created xsi:type="dcterms:W3CDTF">2018-01-24T03:39:44Z</dcterms:created>
  <dcterms:modified xsi:type="dcterms:W3CDTF">2018-03-18T23:43:33Z</dcterms:modified>
  <cp:category/>
</cp:coreProperties>
</file>